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15600" windowHeight="11760" activeTab="3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rashoda'!$A$1:$G$69</definedName>
    <definedName name="_xlnm.Print_Area" localSheetId="0">' Sažetak'!$A$1:$J$42</definedName>
    <definedName name="_xlnm.Print_Area" localSheetId="3">'Posebni dio'!$A$1:$G$77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6" l="1"/>
  <c r="E12" i="6" l="1"/>
  <c r="E24" i="6"/>
  <c r="F10" i="2" l="1"/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H16" i="2"/>
  <c r="G16" i="2"/>
  <c r="G25" i="2" s="1"/>
  <c r="G32" i="2" s="1"/>
  <c r="F13" i="2"/>
  <c r="F16" i="2" s="1"/>
  <c r="J16" i="2"/>
  <c r="I16" i="2"/>
  <c r="I25" i="2" l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<sst xmlns="http://schemas.openxmlformats.org/spreadsheetml/2006/main" count="247" uniqueCount="137">
  <si>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</si>
  <si>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</si>
  <si>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</si>
  <si>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</si>
  <si>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</si>
  <si>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</si>
  <si>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</si>
  <si>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</si>
  <si>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</si>
  <si>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</si>
  <si>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</si>
  <si>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</si>
  <si>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</si>
  <si>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</si>
  <si>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</si>
  <si>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</si>
  <si>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</si>
  <si>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</si>
  <si>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</si>
  <si>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</si>
  <si>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</si>
  <si>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</si>
  <si>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</si>
  <si>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</si>
  <si>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</si>
  <si>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</si>
  <si>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</si>
  <si>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</si>
  <si>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</si>
  <si>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</si>
  <si>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</si>
  <si>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</si>
  <si>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</si>
  <si>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</si>
  <si>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</si>
  <si>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</si>
  <si>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</si>
  <si>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</si>
  <si>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</si>
  <si>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</si>
  <si>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</si>
  <si>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</si>
  <si>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</si>
  <si>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</si>
  <si>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</si>
  <si>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</si>
  <si>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</si>
  <si>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</si>
  <si>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</si>
  <si>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</si>
  <si>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</si>
  <si>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</si>
  <si>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</si>
  <si>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</si>
  <si>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…..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</si>
  <si>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</si>
  <si>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</si>
  <si>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</si>
  <si>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</si>
  <si>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</si>
  <si>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 xml:space="preserve">* najniža razina oznake izvora financiranja smatra se razina skupine odnosno podskupine      </t>
  </si>
  <si>
    <t>TEKUĆI PLAN 
2025.</t>
  </si>
  <si>
    <t>IZVRŠENJE 
2024.</t>
  </si>
  <si>
    <t>PLAN 
2026.</t>
  </si>
  <si>
    <t>PROJEKCIJA 
2027.</t>
  </si>
  <si>
    <t>PROJEKCIJA
2028.</t>
  </si>
  <si>
    <t>PLAN 2026.</t>
  </si>
  <si>
    <t>Pomoći proračunu iz drugih proračuna i izv korisn.</t>
  </si>
  <si>
    <t>Kap. pomoći proračunu iz drugih proračuna</t>
  </si>
  <si>
    <t>Prihodi od imovine</t>
  </si>
  <si>
    <t>Prihodi od financijske imovine</t>
  </si>
  <si>
    <t>Kamate na oročena sredstva i depozite po viđenju</t>
  </si>
  <si>
    <t xml:space="preserve">Prihodi od upravnih i administrativnih pristojbi </t>
  </si>
  <si>
    <t>Prihodi po posebnim propisima</t>
  </si>
  <si>
    <t>Ostali nespomenuti prihodi</t>
  </si>
  <si>
    <t>Prihodi iz nadležnog proračuna i od HZZO-a na …</t>
  </si>
  <si>
    <t>Prihodi iz nadležnog proračuna za fin rashoda posl</t>
  </si>
  <si>
    <t>Financijski rashodi</t>
  </si>
  <si>
    <t>Rashodi za nabavu proizvedene dugotrajne imovine</t>
  </si>
  <si>
    <t>1.1.</t>
  </si>
  <si>
    <t>Prihodi od poreza</t>
  </si>
  <si>
    <t>3.2.</t>
  </si>
  <si>
    <t>Vlastiti prihodi - prihodi korisnika</t>
  </si>
  <si>
    <t>Pomoći</t>
  </si>
  <si>
    <t>5.3.</t>
  </si>
  <si>
    <t>Kapitalne pomoći iz državnog proračuna</t>
  </si>
  <si>
    <t>08</t>
  </si>
  <si>
    <t>Rekreacija, kultura i religija</t>
  </si>
  <si>
    <t>082</t>
  </si>
  <si>
    <t>Služba kulture</t>
  </si>
  <si>
    <t>0820</t>
  </si>
  <si>
    <t>GLAVA 102 03 USTANOVE U KULTURI</t>
  </si>
  <si>
    <t>Glavni program A01</t>
  </si>
  <si>
    <t>Redovne djelatnosti jedinice lok.samouprave</t>
  </si>
  <si>
    <t>Program A01 1007</t>
  </si>
  <si>
    <t>Aktivnost A01 1007A100053</t>
  </si>
  <si>
    <t>Redovna djelatnost knjižnice</t>
  </si>
  <si>
    <t>Javne potrebe u kulturi i religiji</t>
  </si>
  <si>
    <t>Plaće</t>
  </si>
  <si>
    <t>Plaće za redovan rad</t>
  </si>
  <si>
    <t>Ostali rashodi za zaposlene</t>
  </si>
  <si>
    <t>Doprinosi na plaće</t>
  </si>
  <si>
    <t>Doprinosi za obvezno zdr.osiguranje</t>
  </si>
  <si>
    <t>Naknade troškova zaposlenima</t>
  </si>
  <si>
    <t>Seminari, savjetovanja i simpoziji</t>
  </si>
  <si>
    <t>Rashodi za materijal i energiju</t>
  </si>
  <si>
    <t>Uredski materijal i ostali mat.rashodi</t>
  </si>
  <si>
    <t>Energija</t>
  </si>
  <si>
    <t>Mat. i dij. za tekuće i inv.održavanje</t>
  </si>
  <si>
    <t>Sitni inventar i autogume</t>
  </si>
  <si>
    <t>Rashodi za usluge</t>
  </si>
  <si>
    <t>Usluge telefona, pošte i prijevoza</t>
  </si>
  <si>
    <t>Usluge promidže i informiranja</t>
  </si>
  <si>
    <t>Komunalne usluge</t>
  </si>
  <si>
    <t>Intelektualne i osobne usluge</t>
  </si>
  <si>
    <t>Računalne usluge</t>
  </si>
  <si>
    <t>Ostale nespomenute usluge</t>
  </si>
  <si>
    <t>Ostali nespomenuti rashodi poslovanja</t>
  </si>
  <si>
    <t>Reprezentacija</t>
  </si>
  <si>
    <t>Ostali fin. rashodi</t>
  </si>
  <si>
    <t>Bankarske usluge i usluge platnog prometa</t>
  </si>
  <si>
    <t>Kapitalni projekt A01 1007K100002</t>
  </si>
  <si>
    <t>Nabava novih publikacija za knjižnicu</t>
  </si>
  <si>
    <t>Knjige</t>
  </si>
  <si>
    <t>5.3.2.</t>
  </si>
  <si>
    <t>5.4.1.</t>
  </si>
  <si>
    <t>Kapitalne pomoći iz državnog proračuna - prihodi korisnika</t>
  </si>
  <si>
    <t>Kap.pomoći iz žup.pror.prihodi korisnika</t>
  </si>
  <si>
    <t xml:space="preserve"> USTANOVE U KULTURI</t>
  </si>
  <si>
    <t>Službena putovanja</t>
  </si>
  <si>
    <t xml:space="preserve">
FINANCIJSKI PLAN KNJIŽNICE I ČITAONICE GRAČAC
ZA 2026. GODINU I PROJEKCIJE ZA 2027. I 2028. GODINU</t>
  </si>
  <si>
    <t>Otpremnine</t>
  </si>
  <si>
    <t>Kap. pomoći iz drž. proračuna - prihodi korisnika</t>
  </si>
  <si>
    <t>Kap. pomoći iz žup. proračuna - prihodi korisnika</t>
  </si>
  <si>
    <t>Uredska oprema i namještaj</t>
  </si>
  <si>
    <t>Usluge knjigovodstva</t>
  </si>
  <si>
    <t>Usluge zaštite na 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</si>
</sst>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63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8" fillId="0" borderId="0" xfId="2" applyFont="1" applyAlignment="1">
      <alignment wrapText="1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19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20" fillId="2" borderId="4" xfId="3" quotePrefix="1" applyFont="1" applyFill="1" applyBorder="1" applyAlignment="1">
      <alignment horizontal="left" vertical="center" wrapText="1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0" fillId="2" borderId="4" xfId="3" applyFont="1" applyFill="1" applyBorder="1" applyAlignment="1">
      <alignment horizontal="left" vertical="center" indent="1"/>
    </xf>
    <xf numFmtId="0" fontId="20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5" fillId="0" borderId="0" xfId="3" applyNumberFormat="1" applyFont="1" applyFill="1" applyBorder="1" applyAlignment="1" applyProtection="1">
      <alignment vertical="center" wrapText="1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4" fillId="0" borderId="4" xfId="3" applyFont="1" applyBorder="1" applyAlignment="1">
      <alignment horizontal="center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21" fillId="0" borderId="0" xfId="3" applyFont="1"/>
    <xf numFmtId="0" fontId="13" fillId="0" borderId="0" xfId="3" applyNumberFormat="1" applyFont="1" applyFill="1" applyBorder="1" applyAlignment="1" applyProtection="1">
      <alignment vertical="center" wrapText="1"/>
    </xf>
    <xf numFmtId="0" fontId="21" fillId="0" borderId="0" xfId="3" applyFont="1" applyAlignment="1">
      <alignment wrapText="1"/>
    </xf>
    <xf numFmtId="0" fontId="21" fillId="0" borderId="0" xfId="3" applyFont="1" applyAlignment="1">
      <alignment vertical="center" wrapText="1"/>
    </xf>
    <xf numFmtId="0" fontId="21" fillId="0" borderId="0" xfId="3" applyFont="1" applyFill="1"/>
    <xf numFmtId="0" fontId="5" fillId="3" borderId="4" xfId="3" applyNumberFormat="1" applyFont="1" applyFill="1" applyBorder="1" applyAlignment="1" applyProtection="1">
      <alignment horizontal="center" vertical="center" wrapText="1"/>
    </xf>
    <xf numFmtId="0" fontId="5" fillId="3" borderId="5" xfId="3" applyNumberFormat="1" applyFont="1" applyFill="1" applyBorder="1" applyAlignment="1" applyProtection="1">
      <alignment horizontal="center" vertical="center" wrapText="1"/>
    </xf>
    <xf numFmtId="0" fontId="5" fillId="3" borderId="4" xfId="3" quotePrefix="1" applyFont="1" applyFill="1" applyBorder="1" applyAlignment="1">
      <alignment horizontal="center" vertical="center" wrapText="1"/>
    </xf>
    <xf numFmtId="0" fontId="7" fillId="3" borderId="4" xfId="3" quotePrefix="1" applyFont="1" applyFill="1" applyBorder="1" applyAlignment="1">
      <alignment horizontal="center" vertical="center" wrapText="1"/>
    </xf>
    <xf numFmtId="0" fontId="17" fillId="2" borderId="4" xfId="3" applyNumberFormat="1" applyFont="1" applyFill="1" applyBorder="1" applyAlignment="1" applyProtection="1">
      <alignment horizontal="left" vertical="center" wrapText="1"/>
    </xf>
    <xf numFmtId="4" fontId="22" fillId="0" borderId="4" xfId="0" applyNumberFormat="1" applyFont="1" applyBorder="1"/>
    <xf numFmtId="3" fontId="7" fillId="2" borderId="4" xfId="3" applyNumberFormat="1" applyFont="1" applyFill="1" applyBorder="1" applyAlignment="1">
      <alignment horizontal="right"/>
    </xf>
    <xf numFmtId="0" fontId="18" fillId="2" borderId="4" xfId="3" applyNumberFormat="1" applyFont="1" applyFill="1" applyBorder="1" applyAlignment="1" applyProtection="1">
      <alignment horizontal="left" vertical="center" wrapText="1" indent="2"/>
    </xf>
    <xf numFmtId="0" fontId="18" fillId="2" borderId="4" xfId="3" applyNumberFormat="1" applyFont="1" applyFill="1" applyBorder="1" applyAlignment="1" applyProtection="1">
      <alignment horizontal="left" vertical="center" wrapText="1"/>
    </xf>
    <xf numFmtId="3" fontId="23" fillId="0" borderId="4" xfId="0" applyNumberFormat="1" applyFont="1" applyBorder="1"/>
    <xf numFmtId="0" fontId="9" fillId="0" borderId="4" xfId="0" applyFont="1" applyBorder="1"/>
    <xf numFmtId="0" fontId="9" fillId="0" borderId="0" xfId="0" applyFont="1"/>
    <xf numFmtId="0" fontId="18" fillId="2" borderId="4" xfId="3" quotePrefix="1" applyFont="1" applyFill="1" applyBorder="1" applyAlignment="1">
      <alignment horizontal="left" vertical="center" indent="2"/>
    </xf>
    <xf numFmtId="0" fontId="18" fillId="2" borderId="4" xfId="3" applyNumberFormat="1" applyFont="1" applyFill="1" applyBorder="1" applyAlignment="1" applyProtection="1">
      <alignment horizontal="right" vertical="center" wrapText="1"/>
    </xf>
    <xf numFmtId="0" fontId="18" fillId="2" borderId="4" xfId="3" quotePrefix="1" applyFont="1" applyFill="1" applyBorder="1" applyAlignment="1">
      <alignment horizontal="center" vertical="center"/>
    </xf>
    <xf numFmtId="0" fontId="18" fillId="2" borderId="4" xfId="3" quotePrefix="1" applyFont="1" applyFill="1" applyBorder="1" applyAlignment="1">
      <alignment horizontal="left" vertical="center" wrapText="1"/>
    </xf>
    <xf numFmtId="4" fontId="18" fillId="2" borderId="4" xfId="3" quotePrefix="1" applyNumberFormat="1" applyFont="1" applyFill="1" applyBorder="1" applyAlignment="1">
      <alignment horizontal="right" vertical="center" wrapText="1"/>
    </xf>
    <xf numFmtId="0" fontId="24" fillId="2" borderId="4" xfId="3" quotePrefix="1" applyFont="1" applyFill="1" applyBorder="1" applyAlignment="1">
      <alignment horizontal="left" vertical="center" wrapText="1"/>
    </xf>
    <xf numFmtId="0" fontId="9" fillId="0" borderId="0" xfId="3" applyFont="1"/>
    <xf numFmtId="0" fontId="18" fillId="2" borderId="4" xfId="3" quotePrefix="1" applyFont="1" applyFill="1" applyBorder="1" applyAlignment="1">
      <alignment horizontal="left" vertical="center"/>
    </xf>
    <xf numFmtId="0" fontId="24" fillId="2" borderId="4" xfId="3" quotePrefix="1" applyFont="1" applyFill="1" applyBorder="1" applyAlignment="1">
      <alignment horizontal="left" vertical="center"/>
    </xf>
    <xf numFmtId="0" fontId="17" fillId="2" borderId="4" xfId="3" applyFont="1" applyFill="1" applyBorder="1" applyAlignment="1">
      <alignment horizontal="left" vertical="center"/>
    </xf>
    <xf numFmtId="0" fontId="17" fillId="2" borderId="4" xfId="3" applyNumberFormat="1" applyFont="1" applyFill="1" applyBorder="1" applyAlignment="1" applyProtection="1">
      <alignment vertical="center" wrapText="1"/>
    </xf>
    <xf numFmtId="0" fontId="18" fillId="2" borderId="4" xfId="3" applyNumberFormat="1" applyFont="1" applyFill="1" applyBorder="1" applyAlignment="1" applyProtection="1">
      <alignment vertical="center" wrapText="1"/>
    </xf>
    <xf numFmtId="3" fontId="7" fillId="2" borderId="4" xfId="3" applyNumberFormat="1" applyFont="1" applyFill="1" applyBorder="1" applyAlignment="1" applyProtection="1">
      <alignment horizontal="right" wrapText="1"/>
    </xf>
    <xf numFmtId="0" fontId="17" fillId="2" borderId="4" xfId="3" quotePrefix="1" applyFont="1" applyFill="1" applyBorder="1" applyAlignment="1">
      <alignment horizontal="left" vertical="center"/>
    </xf>
    <xf numFmtId="49" fontId="17" fillId="2" borderId="4" xfId="3" applyNumberFormat="1" applyFont="1" applyFill="1" applyBorder="1" applyAlignment="1" applyProtection="1">
      <alignment horizontal="left" vertical="center" wrapText="1"/>
    </xf>
    <xf numFmtId="49" fontId="18" fillId="2" borderId="4" xfId="3" applyNumberFormat="1" applyFont="1" applyFill="1" applyBorder="1" applyAlignment="1" applyProtection="1">
      <alignment horizontal="left" vertical="center" wrapText="1" indent="2"/>
    </xf>
    <xf numFmtId="49" fontId="18" fillId="2" borderId="4" xfId="3" quotePrefix="1" applyNumberFormat="1" applyFont="1" applyFill="1" applyBorder="1" applyAlignment="1">
      <alignment horizontal="left" vertical="center" indent="2"/>
    </xf>
    <xf numFmtId="49" fontId="17" fillId="2" borderId="4" xfId="3" quotePrefix="1" applyNumberFormat="1" applyFont="1" applyFill="1" applyBorder="1" applyAlignment="1">
      <alignment horizontal="left" vertical="center"/>
    </xf>
    <xf numFmtId="0" fontId="18" fillId="2" borderId="4" xfId="3" quotePrefix="1" applyFont="1" applyFill="1" applyBorder="1" applyAlignment="1">
      <alignment horizontal="right" vertical="center" wrapText="1"/>
    </xf>
    <xf numFmtId="4" fontId="9" fillId="0" borderId="0" xfId="3" applyNumberFormat="1" applyFont="1"/>
    <xf numFmtId="4" fontId="17" fillId="2" borderId="4" xfId="3" applyNumberFormat="1" applyFont="1" applyFill="1" applyBorder="1" applyAlignment="1" applyProtection="1">
      <alignment horizontal="right" vertical="center" wrapText="1"/>
    </xf>
    <xf numFmtId="4" fontId="18" fillId="2" borderId="4" xfId="3" applyNumberFormat="1" applyFont="1" applyFill="1" applyBorder="1" applyAlignment="1" applyProtection="1">
      <alignment horizontal="right" vertical="center" wrapText="1"/>
    </xf>
    <xf numFmtId="4" fontId="18" fillId="2" borderId="4" xfId="3" applyNumberFormat="1" applyFont="1" applyFill="1" applyBorder="1" applyAlignment="1" applyProtection="1">
      <alignment vertical="center" wrapText="1"/>
    </xf>
    <xf numFmtId="4" fontId="18" fillId="2" borderId="4" xfId="3" quotePrefix="1" applyNumberFormat="1" applyFont="1" applyFill="1" applyBorder="1" applyAlignment="1">
      <alignment horizontal="right" vertical="center"/>
    </xf>
    <xf numFmtId="0" fontId="24" fillId="2" borderId="4" xfId="3" quotePrefix="1" applyFont="1" applyFill="1" applyBorder="1" applyAlignment="1">
      <alignment horizontal="right" vertical="center"/>
    </xf>
    <xf numFmtId="0" fontId="18" fillId="2" borderId="4" xfId="3" quotePrefix="1" applyFont="1" applyFill="1" applyBorder="1" applyAlignment="1">
      <alignment horizontal="right" vertical="center"/>
    </xf>
    <xf numFmtId="4" fontId="17" fillId="2" borderId="4" xfId="3" applyNumberFormat="1" applyFont="1" applyFill="1" applyBorder="1" applyAlignment="1" applyProtection="1">
      <alignment vertical="center" wrapText="1"/>
    </xf>
    <xf numFmtId="0" fontId="17" fillId="2" borderId="4" xfId="3" applyNumberFormat="1" applyFont="1" applyFill="1" applyBorder="1" applyAlignment="1" applyProtection="1">
      <alignment horizontal="right" vertical="center" wrapText="1"/>
    </xf>
    <xf numFmtId="3" fontId="18" fillId="2" borderId="4" xfId="3" applyNumberFormat="1" applyFont="1" applyFill="1" applyBorder="1" applyAlignment="1" applyProtection="1">
      <alignment horizontal="right" vertical="center" wrapText="1"/>
    </xf>
    <xf numFmtId="3" fontId="18" fillId="2" borderId="4" xfId="3" quotePrefix="1" applyNumberFormat="1" applyFont="1" applyFill="1" applyBorder="1" applyAlignment="1">
      <alignment horizontal="right" vertical="center" wrapText="1"/>
    </xf>
    <xf numFmtId="0" fontId="18" fillId="2" borderId="4" xfId="3" quotePrefix="1" applyFont="1" applyFill="1" applyBorder="1" applyAlignment="1">
      <alignment vertical="center" wrapText="1"/>
    </xf>
    <xf numFmtId="0" fontId="24" fillId="2" borderId="4" xfId="3" quotePrefix="1" applyFont="1" applyFill="1" applyBorder="1" applyAlignment="1">
      <alignment vertical="center" wrapText="1"/>
    </xf>
    <xf numFmtId="3" fontId="18" fillId="2" borderId="4" xfId="3" quotePrefix="1" applyNumberFormat="1" applyFont="1" applyFill="1" applyBorder="1" applyAlignment="1">
      <alignment vertical="center" wrapText="1"/>
    </xf>
    <xf numFmtId="0" fontId="5" fillId="2" borderId="4" xfId="3" applyNumberFormat="1" applyFont="1" applyFill="1" applyBorder="1" applyAlignment="1" applyProtection="1">
      <alignment horizontal="left" vertical="center" wrapText="1" indent="1"/>
    </xf>
    <xf numFmtId="0" fontId="5" fillId="2" borderId="4" xfId="3" applyNumberFormat="1" applyFont="1" applyFill="1" applyBorder="1" applyAlignment="1" applyProtection="1">
      <alignment horizontal="left" vertical="center" wrapText="1"/>
    </xf>
    <xf numFmtId="0" fontId="25" fillId="2" borderId="4" xfId="3" applyNumberFormat="1" applyFont="1" applyFill="1" applyBorder="1" applyAlignment="1" applyProtection="1">
      <alignment horizontal="left" vertical="center" wrapText="1"/>
    </xf>
    <xf numFmtId="0" fontId="25" fillId="2" borderId="4" xfId="3" applyNumberFormat="1" applyFont="1" applyFill="1" applyBorder="1" applyAlignment="1" applyProtection="1">
      <alignment horizontal="left" vertical="center" wrapText="1" indent="2"/>
    </xf>
    <xf numFmtId="0" fontId="5" fillId="2" borderId="4" xfId="3" applyNumberFormat="1" applyFont="1" applyFill="1" applyBorder="1" applyAlignment="1" applyProtection="1">
      <alignment horizontal="left" vertical="center" wrapText="1" indent="2"/>
    </xf>
    <xf numFmtId="3" fontId="7" fillId="2" borderId="4" xfId="3" applyNumberFormat="1" applyFont="1" applyFill="1" applyBorder="1" applyAlignment="1">
      <alignment horizontal="left" indent="1"/>
    </xf>
    <xf numFmtId="0" fontId="5" fillId="2" borderId="4" xfId="3" applyNumberFormat="1" applyFont="1" applyFill="1" applyBorder="1" applyAlignment="1" applyProtection="1">
      <alignment horizontal="left" vertical="center" wrapText="1" indent="3"/>
    </xf>
    <xf numFmtId="0" fontId="25" fillId="2" borderId="4" xfId="3" applyNumberFormat="1" applyFont="1" applyFill="1" applyBorder="1" applyAlignment="1" applyProtection="1">
      <alignment horizontal="left" vertical="center" wrapText="1" indent="4"/>
    </xf>
    <xf numFmtId="0" fontId="7" fillId="2" borderId="4" xfId="0" applyNumberFormat="1" applyFont="1" applyFill="1" applyBorder="1" applyAlignment="1" applyProtection="1">
      <alignment horizontal="left" vertical="center" wrapText="1" indent="6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 indent="7"/>
    </xf>
    <xf numFmtId="0" fontId="25" fillId="2" borderId="4" xfId="3" applyNumberFormat="1" applyFont="1" applyFill="1" applyBorder="1" applyAlignment="1" applyProtection="1">
      <alignment horizontal="left" vertical="center" wrapText="1" indent="3"/>
    </xf>
    <xf numFmtId="0" fontId="7" fillId="2" borderId="4" xfId="3" applyNumberFormat="1" applyFont="1" applyFill="1" applyBorder="1" applyAlignment="1" applyProtection="1">
      <alignment horizontal="left" vertical="center" wrapText="1"/>
    </xf>
    <xf numFmtId="0" fontId="7" fillId="2" borderId="4" xfId="3" quotePrefix="1" applyNumberFormat="1" applyFont="1" applyFill="1" applyBorder="1" applyAlignment="1" applyProtection="1">
      <alignment horizontal="left" vertical="center" wrapText="1" indent="2"/>
    </xf>
    <xf numFmtId="0" fontId="7" fillId="2" borderId="4" xfId="3" applyNumberFormat="1" applyFont="1" applyFill="1" applyBorder="1" applyAlignment="1" applyProtection="1">
      <alignment horizontal="left" vertical="center" wrapText="1" indent="2"/>
    </xf>
    <xf numFmtId="3" fontId="5" fillId="2" borderId="4" xfId="3" applyNumberFormat="1" applyFont="1" applyFill="1" applyBorder="1" applyAlignment="1">
      <alignment horizontal="right"/>
    </xf>
    <xf numFmtId="0" fontId="5" fillId="0" borderId="4" xfId="3" quotePrefix="1" applyFont="1" applyBorder="1" applyAlignment="1">
      <alignment horizontal="center" vertical="center" wrapText="1"/>
    </xf>
    <xf numFmtId="0" fontId="5" fillId="2" borderId="4" xfId="3" applyNumberFormat="1" applyFont="1" applyFill="1" applyBorder="1" applyAlignment="1" applyProtection="1">
      <alignment horizontal="center" vertical="center" wrapText="1"/>
    </xf>
    <xf numFmtId="0" fontId="7" fillId="0" borderId="4" xfId="3" quotePrefix="1" applyFont="1" applyBorder="1" applyAlignment="1">
      <alignment horizontal="center" vertical="center" wrapText="1"/>
    </xf>
    <xf numFmtId="0" fontId="7" fillId="2" borderId="4" xfId="3" applyNumberFormat="1" applyFont="1" applyFill="1" applyBorder="1" applyAlignment="1" applyProtection="1">
      <alignment horizontal="center" vertical="center" wrapText="1"/>
    </xf>
    <xf numFmtId="3" fontId="5" fillId="3" borderId="4" xfId="2" applyNumberFormat="1" applyFont="1" applyFill="1" applyBorder="1" applyAlignment="1">
      <alignment horizontal="right"/>
    </xf>
    <xf numFmtId="3" fontId="5" fillId="0" borderId="4" xfId="2" applyNumberFormat="1" applyFont="1" applyFill="1" applyBorder="1" applyAlignment="1">
      <alignment horizontal="right"/>
    </xf>
    <xf numFmtId="0" fontId="17" fillId="3" borderId="2" xfId="2" applyFont="1" applyFill="1" applyBorder="1" applyAlignment="1">
      <alignment horizontal="left" vertical="center"/>
    </xf>
    <xf numFmtId="0" fontId="18" fillId="3" borderId="3" xfId="2" applyNumberFormat="1" applyFont="1" applyFill="1" applyBorder="1" applyAlignment="1" applyProtection="1">
      <alignment vertical="center"/>
    </xf>
    <xf numFmtId="3" fontId="5" fillId="0" borderId="4" xfId="2" applyNumberFormat="1" applyFont="1" applyFill="1" applyBorder="1" applyAlignment="1" applyProtection="1">
      <alignment horizontal="right" wrapText="1"/>
    </xf>
    <xf numFmtId="3" fontId="5" fillId="0" borderId="4" xfId="2" applyNumberFormat="1" applyFont="1" applyBorder="1" applyAlignment="1">
      <alignment horizontal="right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/>
    <xf numFmtId="0" fontId="5" fillId="0" borderId="0" xfId="2" quotePrefix="1" applyNumberFormat="1" applyFont="1" applyFill="1" applyBorder="1" applyAlignment="1" applyProtection="1">
      <alignment horizontal="center" vertical="center" wrapText="1"/>
    </xf>
    <xf numFmtId="3" fontId="17" fillId="4" borderId="2" xfId="2" quotePrefix="1" applyNumberFormat="1" applyFont="1" applyFill="1" applyBorder="1" applyAlignment="1">
      <alignment horizontal="right"/>
    </xf>
    <xf numFmtId="3" fontId="17" fillId="4" borderId="4" xfId="2" applyNumberFormat="1" applyFont="1" applyFill="1" applyBorder="1" applyAlignment="1" applyProtection="1">
      <alignment horizontal="right" wrapText="1"/>
    </xf>
    <xf numFmtId="3" fontId="17" fillId="3" borderId="2" xfId="2" quotePrefix="1" applyNumberFormat="1" applyFont="1" applyFill="1" applyBorder="1" applyAlignment="1">
      <alignment horizontal="right"/>
    </xf>
    <xf numFmtId="3" fontId="17" fillId="3" borderId="4" xfId="2" quotePrefix="1" applyNumberFormat="1" applyFont="1" applyFill="1" applyBorder="1" applyAlignment="1">
      <alignment horizontal="right"/>
    </xf>
    <xf numFmtId="0" fontId="17" fillId="0" borderId="0" xfId="2" quotePrefix="1" applyNumberFormat="1" applyFont="1" applyFill="1" applyBorder="1" applyAlignment="1" applyProtection="1">
      <alignment horizontal="center" vertical="center" wrapText="1"/>
    </xf>
    <xf numFmtId="0" fontId="18" fillId="0" borderId="0" xfId="2" applyNumberFormat="1" applyFont="1" applyFill="1" applyBorder="1" applyAlignment="1" applyProtection="1">
      <alignment horizontal="center" vertical="center" wrapText="1"/>
    </xf>
    <xf numFmtId="0" fontId="18" fillId="0" borderId="0" xfId="2" applyNumberFormat="1" applyFont="1" applyFill="1" applyBorder="1" applyAlignment="1" applyProtection="1"/>
    <xf numFmtId="3" fontId="5" fillId="3" borderId="2" xfId="2" quotePrefix="1" applyNumberFormat="1" applyFont="1" applyFill="1" applyBorder="1" applyAlignment="1">
      <alignment horizontal="right"/>
    </xf>
    <xf numFmtId="3" fontId="5" fillId="3" borderId="4" xfId="2" quotePrefix="1" applyNumberFormat="1" applyFont="1" applyFill="1" applyBorder="1" applyAlignment="1">
      <alignment horizontal="right"/>
    </xf>
    <xf numFmtId="3" fontId="17" fillId="2" borderId="4" xfId="3" applyNumberFormat="1" applyFont="1" applyFill="1" applyBorder="1" applyAlignment="1" applyProtection="1">
      <alignment horizontal="right" vertical="center" wrapText="1"/>
    </xf>
    <xf numFmtId="3" fontId="18" fillId="2" borderId="4" xfId="3" quotePrefix="1" applyNumberFormat="1" applyFont="1" applyFill="1" applyBorder="1" applyAlignment="1">
      <alignment horizontal="right" vertical="center"/>
    </xf>
    <xf numFmtId="16" fontId="18" fillId="2" borderId="4" xfId="3" applyNumberFormat="1" applyFont="1" applyFill="1" applyBorder="1" applyAlignment="1" applyProtection="1">
      <alignment horizontal="left" vertical="center" wrapText="1" indent="2"/>
    </xf>
    <xf numFmtId="3" fontId="17" fillId="2" borderId="4" xfId="3" applyNumberFormat="1" applyFont="1" applyFill="1" applyBorder="1" applyAlignment="1" applyProtection="1">
      <alignment vertical="center" wrapText="1"/>
    </xf>
    <xf numFmtId="4" fontId="22" fillId="0" borderId="0" xfId="0" applyNumberFormat="1" applyFont="1"/>
    <xf numFmtId="0" fontId="5" fillId="0" borderId="2" xfId="2" quotePrefix="1" applyFont="1" applyBorder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5" xfId="2" quotePrefix="1" applyFont="1" applyBorder="1" applyAlignment="1">
      <alignment horizontal="center" vertical="center" wrapText="1"/>
    </xf>
    <xf numFmtId="0" fontId="17" fillId="4" borderId="2" xfId="2" applyNumberFormat="1" applyFont="1" applyFill="1" applyBorder="1" applyAlignment="1" applyProtection="1">
      <alignment horizontal="left" vertical="center" wrapText="1"/>
    </xf>
    <xf numFmtId="0" fontId="17" fillId="4" borderId="3" xfId="2" applyNumberFormat="1" applyFont="1" applyFill="1" applyBorder="1" applyAlignment="1" applyProtection="1">
      <alignment horizontal="left" vertical="center" wrapText="1"/>
    </xf>
    <xf numFmtId="0" fontId="17" fillId="4" borderId="5" xfId="2" applyNumberFormat="1" applyFont="1" applyFill="1" applyBorder="1" applyAlignment="1" applyProtection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17" fillId="3" borderId="2" xfId="2" quotePrefix="1" applyNumberFormat="1" applyFont="1" applyFill="1" applyBorder="1" applyAlignment="1" applyProtection="1">
      <alignment horizontal="left" vertical="center" wrapText="1"/>
    </xf>
    <xf numFmtId="0" fontId="18" fillId="3" borderId="3" xfId="2" applyNumberFormat="1" applyFont="1" applyFill="1" applyBorder="1" applyAlignment="1" applyProtection="1">
      <alignment vertical="center" wrapText="1"/>
    </xf>
    <xf numFmtId="0" fontId="7" fillId="0" borderId="4" xfId="3" quotePrefix="1" applyFont="1" applyBorder="1" applyAlignment="1">
      <alignment horizontal="center" vertical="center" wrapText="1"/>
    </xf>
    <xf numFmtId="0" fontId="17" fillId="3" borderId="2" xfId="2" applyNumberFormat="1" applyFont="1" applyFill="1" applyBorder="1" applyAlignment="1" applyProtection="1">
      <alignment horizontal="left" vertical="center" wrapText="1"/>
    </xf>
    <xf numFmtId="0" fontId="17" fillId="3" borderId="3" xfId="2" applyNumberFormat="1" applyFont="1" applyFill="1" applyBorder="1" applyAlignment="1" applyProtection="1">
      <alignment horizontal="left" vertical="center" wrapText="1"/>
    </xf>
    <xf numFmtId="0" fontId="17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5" fillId="0" borderId="2" xfId="3" quotePrefix="1" applyFont="1" applyBorder="1" applyAlignment="1">
      <alignment horizontal="center" vertical="center" wrapText="1"/>
    </xf>
    <xf numFmtId="0" fontId="5" fillId="0" borderId="3" xfId="3" quotePrefix="1" applyFont="1" applyBorder="1" applyAlignment="1">
      <alignment horizontal="center" vertical="center" wrapText="1"/>
    </xf>
    <xf numFmtId="0" fontId="18" fillId="3" borderId="3" xfId="2" applyNumberFormat="1" applyFont="1" applyFill="1" applyBorder="1" applyAlignment="1" applyProtection="1">
      <alignment vertical="center"/>
    </xf>
    <xf numFmtId="0" fontId="17" fillId="0" borderId="2" xfId="2" quotePrefix="1" applyFont="1" applyBorder="1" applyAlignment="1">
      <alignment horizontal="left" vertical="center"/>
    </xf>
    <xf numFmtId="0" fontId="18" fillId="0" borderId="3" xfId="2" applyNumberFormat="1" applyFont="1" applyFill="1" applyBorder="1" applyAlignment="1" applyProtection="1">
      <alignment vertical="center"/>
    </xf>
    <xf numFmtId="0" fontId="17" fillId="0" borderId="2" xfId="2" applyNumberFormat="1" applyFont="1" applyFill="1" applyBorder="1" applyAlignment="1" applyProtection="1">
      <alignment horizontal="left" vertical="center" wrapText="1"/>
    </xf>
    <xf numFmtId="0" fontId="18" fillId="0" borderId="3" xfId="2" applyNumberFormat="1" applyFont="1" applyFill="1" applyBorder="1" applyAlignment="1" applyProtection="1">
      <alignment vertical="center" wrapText="1"/>
    </xf>
    <xf numFmtId="0" fontId="17" fillId="0" borderId="2" xfId="2" quotePrefix="1" applyFont="1" applyFill="1" applyBorder="1" applyAlignment="1">
      <alignment horizontal="left" vertical="center"/>
    </xf>
    <xf numFmtId="0" fontId="17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J15" sqref="J15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31"/>
    </row>
    <row r="2" spans="1:10" s="2" customFormat="1" ht="51" customHeight="1" x14ac:dyDescent="0.25">
      <c r="A2" s="149" t="s">
        <v>130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49" t="s">
        <v>0</v>
      </c>
      <c r="B4" s="149"/>
      <c r="C4" s="149"/>
      <c r="D4" s="149"/>
      <c r="E4" s="149"/>
      <c r="F4" s="149"/>
      <c r="G4" s="149"/>
      <c r="H4" s="149"/>
      <c r="I4" s="150"/>
      <c r="J4" s="150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49" t="s">
        <v>14</v>
      </c>
      <c r="B6" s="151"/>
      <c r="C6" s="151"/>
      <c r="D6" s="151"/>
      <c r="E6" s="151"/>
      <c r="F6" s="151"/>
      <c r="G6" s="151"/>
      <c r="H6" s="151"/>
      <c r="I6" s="151"/>
      <c r="J6" s="151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31.5" x14ac:dyDescent="0.25">
      <c r="A8" s="152" t="s">
        <v>12</v>
      </c>
      <c r="B8" s="153"/>
      <c r="C8" s="153"/>
      <c r="D8" s="153"/>
      <c r="E8" s="153"/>
      <c r="F8" s="107" t="s">
        <v>62</v>
      </c>
      <c r="G8" s="107" t="s">
        <v>61</v>
      </c>
      <c r="H8" s="108" t="s">
        <v>63</v>
      </c>
      <c r="I8" s="108" t="s">
        <v>64</v>
      </c>
      <c r="J8" s="108" t="s">
        <v>65</v>
      </c>
    </row>
    <row r="9" spans="1:10" s="12" customFormat="1" ht="12" customHeight="1" x14ac:dyDescent="0.25">
      <c r="A9" s="144">
        <v>1</v>
      </c>
      <c r="B9" s="144"/>
      <c r="C9" s="144"/>
      <c r="D9" s="144"/>
      <c r="E9" s="144"/>
      <c r="F9" s="109">
        <v>2</v>
      </c>
      <c r="G9" s="109">
        <v>3</v>
      </c>
      <c r="H9" s="110">
        <v>4</v>
      </c>
      <c r="I9" s="110">
        <v>5</v>
      </c>
      <c r="J9" s="110">
        <v>6</v>
      </c>
    </row>
    <row r="10" spans="1:10" s="2" customFormat="1" ht="15.75" x14ac:dyDescent="0.25">
      <c r="A10" s="145" t="s">
        <v>3</v>
      </c>
      <c r="B10" s="143"/>
      <c r="C10" s="143"/>
      <c r="D10" s="143"/>
      <c r="E10" s="154"/>
      <c r="F10" s="111">
        <f>F11+F12</f>
        <v>68758.539999999994</v>
      </c>
      <c r="G10" s="111">
        <v>96626</v>
      </c>
      <c r="H10" s="111">
        <v>87000</v>
      </c>
      <c r="I10" s="111">
        <v>87870</v>
      </c>
      <c r="J10" s="111">
        <v>90769</v>
      </c>
    </row>
    <row r="11" spans="1:10" s="2" customFormat="1" ht="15.75" x14ac:dyDescent="0.25">
      <c r="A11" s="157" t="s">
        <v>1</v>
      </c>
      <c r="B11" s="158"/>
      <c r="C11" s="158"/>
      <c r="D11" s="158"/>
      <c r="E11" s="156"/>
      <c r="F11" s="133">
        <v>68758.539999999994</v>
      </c>
      <c r="G11" s="111">
        <v>96626</v>
      </c>
      <c r="H11" s="112">
        <v>87000</v>
      </c>
      <c r="I11" s="112">
        <v>87870</v>
      </c>
      <c r="J11" s="112">
        <v>90769</v>
      </c>
    </row>
    <row r="12" spans="1:10" s="2" customFormat="1" ht="15.75" x14ac:dyDescent="0.25">
      <c r="A12" s="159" t="s">
        <v>2</v>
      </c>
      <c r="B12" s="156"/>
      <c r="C12" s="156"/>
      <c r="D12" s="156"/>
      <c r="E12" s="156"/>
      <c r="F12" s="112"/>
      <c r="G12" s="112"/>
      <c r="H12" s="112"/>
      <c r="I12" s="112"/>
      <c r="J12" s="112"/>
    </row>
    <row r="13" spans="1:10" s="2" customFormat="1" ht="15.75" x14ac:dyDescent="0.25">
      <c r="A13" s="113" t="s">
        <v>6</v>
      </c>
      <c r="B13" s="114"/>
      <c r="C13" s="114"/>
      <c r="D13" s="114"/>
      <c r="E13" s="114"/>
      <c r="F13" s="111">
        <f>F14+F15</f>
        <v>68023.429999999993</v>
      </c>
      <c r="G13" s="111">
        <v>96626</v>
      </c>
      <c r="H13" s="111">
        <v>87000</v>
      </c>
      <c r="I13" s="111">
        <v>87870</v>
      </c>
      <c r="J13" s="111">
        <v>90769</v>
      </c>
    </row>
    <row r="14" spans="1:10" s="2" customFormat="1" ht="15.75" x14ac:dyDescent="0.25">
      <c r="A14" s="160" t="s">
        <v>4</v>
      </c>
      <c r="B14" s="158"/>
      <c r="C14" s="158"/>
      <c r="D14" s="158"/>
      <c r="E14" s="158"/>
      <c r="F14" s="133">
        <v>57415.89</v>
      </c>
      <c r="G14" s="112">
        <v>86566</v>
      </c>
      <c r="H14" s="112">
        <v>76900</v>
      </c>
      <c r="I14" s="112">
        <v>77668</v>
      </c>
      <c r="J14" s="115">
        <v>80567</v>
      </c>
    </row>
    <row r="15" spans="1:10" s="2" customFormat="1" ht="15.75" x14ac:dyDescent="0.25">
      <c r="A15" s="155" t="s">
        <v>5</v>
      </c>
      <c r="B15" s="156"/>
      <c r="C15" s="156"/>
      <c r="D15" s="156"/>
      <c r="E15" s="156"/>
      <c r="F15" s="133">
        <v>10607.54</v>
      </c>
      <c r="G15" s="116">
        <v>10060</v>
      </c>
      <c r="H15" s="116">
        <v>10100</v>
      </c>
      <c r="I15" s="116">
        <v>10201</v>
      </c>
      <c r="J15" s="115">
        <v>10201</v>
      </c>
    </row>
    <row r="16" spans="1:10" s="2" customFormat="1" ht="15.75" x14ac:dyDescent="0.25">
      <c r="A16" s="142" t="s">
        <v>7</v>
      </c>
      <c r="B16" s="143"/>
      <c r="C16" s="143"/>
      <c r="D16" s="143"/>
      <c r="E16" s="143"/>
      <c r="F16" s="111">
        <f>F10-F13</f>
        <v>735.11000000000058</v>
      </c>
      <c r="G16" s="111">
        <f t="shared" ref="G16:J16" si="0">G10-G13</f>
        <v>0</v>
      </c>
      <c r="H16" s="111">
        <f t="shared" si="0"/>
        <v>0</v>
      </c>
      <c r="I16" s="111">
        <f t="shared" si="0"/>
        <v>0</v>
      </c>
      <c r="J16" s="111">
        <f t="shared" si="0"/>
        <v>0</v>
      </c>
    </row>
    <row r="17" spans="1:10" s="2" customFormat="1" ht="15.75" x14ac:dyDescent="0.25">
      <c r="A17" s="36"/>
      <c r="B17" s="117"/>
      <c r="C17" s="117"/>
      <c r="D17" s="117"/>
      <c r="E17" s="117"/>
      <c r="F17" s="117"/>
      <c r="G17" s="117"/>
      <c r="H17" s="118"/>
      <c r="I17" s="118"/>
      <c r="J17" s="118"/>
    </row>
    <row r="18" spans="1:10" s="2" customFormat="1" ht="18" customHeight="1" x14ac:dyDescent="0.25">
      <c r="A18" s="149" t="s">
        <v>15</v>
      </c>
      <c r="B18" s="151"/>
      <c r="C18" s="151"/>
      <c r="D18" s="151"/>
      <c r="E18" s="151"/>
      <c r="F18" s="151"/>
      <c r="G18" s="151"/>
      <c r="H18" s="151"/>
      <c r="I18" s="151"/>
      <c r="J18" s="151"/>
    </row>
    <row r="19" spans="1:10" s="2" customFormat="1" ht="15.75" x14ac:dyDescent="0.25">
      <c r="A19" s="36"/>
      <c r="B19" s="117"/>
      <c r="C19" s="117"/>
      <c r="D19" s="117"/>
      <c r="E19" s="117"/>
      <c r="F19" s="117"/>
      <c r="G19" s="117"/>
      <c r="H19" s="118"/>
      <c r="I19" s="118"/>
      <c r="J19" s="118"/>
    </row>
    <row r="20" spans="1:10" s="2" customFormat="1" ht="31.5" x14ac:dyDescent="0.25">
      <c r="A20" s="152" t="s">
        <v>12</v>
      </c>
      <c r="B20" s="153"/>
      <c r="C20" s="153"/>
      <c r="D20" s="153"/>
      <c r="E20" s="153"/>
      <c r="F20" s="107" t="s">
        <v>62</v>
      </c>
      <c r="G20" s="107" t="s">
        <v>61</v>
      </c>
      <c r="H20" s="108" t="s">
        <v>63</v>
      </c>
      <c r="I20" s="108" t="s">
        <v>64</v>
      </c>
      <c r="J20" s="108" t="s">
        <v>65</v>
      </c>
    </row>
    <row r="21" spans="1:10" s="12" customFormat="1" ht="12" customHeight="1" x14ac:dyDescent="0.25">
      <c r="A21" s="144">
        <v>1</v>
      </c>
      <c r="B21" s="144"/>
      <c r="C21" s="144"/>
      <c r="D21" s="144"/>
      <c r="E21" s="144"/>
      <c r="F21" s="109">
        <v>2</v>
      </c>
      <c r="G21" s="109">
        <v>3</v>
      </c>
      <c r="H21" s="110">
        <v>4</v>
      </c>
      <c r="I21" s="110">
        <v>5</v>
      </c>
      <c r="J21" s="110">
        <v>6</v>
      </c>
    </row>
    <row r="22" spans="1:10" s="2" customFormat="1" ht="15.75" x14ac:dyDescent="0.25">
      <c r="A22" s="155" t="s">
        <v>8</v>
      </c>
      <c r="B22" s="156"/>
      <c r="C22" s="156"/>
      <c r="D22" s="156"/>
      <c r="E22" s="156"/>
      <c r="F22" s="116"/>
      <c r="G22" s="116"/>
      <c r="H22" s="116"/>
      <c r="I22" s="116"/>
      <c r="J22" s="115"/>
    </row>
    <row r="23" spans="1:10" s="2" customFormat="1" ht="15.75" x14ac:dyDescent="0.25">
      <c r="A23" s="155" t="s">
        <v>9</v>
      </c>
      <c r="B23" s="156"/>
      <c r="C23" s="156"/>
      <c r="D23" s="156"/>
      <c r="E23" s="156"/>
      <c r="F23" s="116"/>
      <c r="G23" s="116"/>
      <c r="H23" s="116"/>
      <c r="I23" s="116"/>
      <c r="J23" s="115"/>
    </row>
    <row r="24" spans="1:10" s="2" customFormat="1" ht="15.75" x14ac:dyDescent="0.25">
      <c r="A24" s="142" t="s">
        <v>10</v>
      </c>
      <c r="B24" s="143"/>
      <c r="C24" s="143"/>
      <c r="D24" s="143"/>
      <c r="E24" s="143"/>
      <c r="F24" s="111">
        <f>F22-F23</f>
        <v>0</v>
      </c>
      <c r="G24" s="111">
        <f t="shared" ref="G24:J24" si="1">G22-G23</f>
        <v>0</v>
      </c>
      <c r="H24" s="111">
        <f t="shared" si="1"/>
        <v>0</v>
      </c>
      <c r="I24" s="111">
        <f t="shared" si="1"/>
        <v>0</v>
      </c>
      <c r="J24" s="111">
        <f t="shared" si="1"/>
        <v>0</v>
      </c>
    </row>
    <row r="25" spans="1:10" s="2" customFormat="1" ht="15.75" x14ac:dyDescent="0.25">
      <c r="A25" s="142" t="s">
        <v>11</v>
      </c>
      <c r="B25" s="143"/>
      <c r="C25" s="143"/>
      <c r="D25" s="143"/>
      <c r="E25" s="143"/>
      <c r="F25" s="111">
        <f>F16+F24</f>
        <v>735.11000000000058</v>
      </c>
      <c r="G25" s="111">
        <f t="shared" ref="G25:J25" si="2">G16+G24</f>
        <v>0</v>
      </c>
      <c r="H25" s="111">
        <f t="shared" si="2"/>
        <v>0</v>
      </c>
      <c r="I25" s="111">
        <f t="shared" si="2"/>
        <v>0</v>
      </c>
      <c r="J25" s="111">
        <f t="shared" si="2"/>
        <v>0</v>
      </c>
    </row>
    <row r="26" spans="1:10" s="2" customFormat="1" ht="15.75" x14ac:dyDescent="0.25">
      <c r="A26" s="119"/>
      <c r="B26" s="117"/>
      <c r="C26" s="117"/>
      <c r="D26" s="117"/>
      <c r="E26" s="117"/>
      <c r="F26" s="117"/>
      <c r="G26" s="117"/>
      <c r="H26" s="118"/>
      <c r="I26" s="118"/>
      <c r="J26" s="118"/>
    </row>
    <row r="27" spans="1:10" s="2" customFormat="1" ht="18" customHeight="1" x14ac:dyDescent="0.25">
      <c r="A27" s="149" t="s">
        <v>16</v>
      </c>
      <c r="B27" s="151"/>
      <c r="C27" s="151"/>
      <c r="D27" s="151"/>
      <c r="E27" s="151"/>
      <c r="F27" s="151"/>
      <c r="G27" s="151"/>
      <c r="H27" s="151"/>
      <c r="I27" s="151"/>
      <c r="J27" s="151"/>
    </row>
    <row r="28" spans="1:10" s="2" customFormat="1" ht="18" customHeight="1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</row>
    <row r="29" spans="1:10" s="2" customFormat="1" ht="31.5" x14ac:dyDescent="0.25">
      <c r="A29" s="134" t="s">
        <v>22</v>
      </c>
      <c r="B29" s="135"/>
      <c r="C29" s="135"/>
      <c r="D29" s="135"/>
      <c r="E29" s="136"/>
      <c r="F29" s="107" t="s">
        <v>13</v>
      </c>
      <c r="G29" s="107" t="s">
        <v>23</v>
      </c>
      <c r="H29" s="108" t="s">
        <v>24</v>
      </c>
      <c r="I29" s="108" t="s">
        <v>25</v>
      </c>
      <c r="J29" s="108" t="s">
        <v>26</v>
      </c>
    </row>
    <row r="30" spans="1:10" s="12" customFormat="1" ht="12" customHeight="1" x14ac:dyDescent="0.25">
      <c r="A30" s="144">
        <v>1</v>
      </c>
      <c r="B30" s="144"/>
      <c r="C30" s="144"/>
      <c r="D30" s="144"/>
      <c r="E30" s="144"/>
      <c r="F30" s="109">
        <v>2</v>
      </c>
      <c r="G30" s="109">
        <v>3</v>
      </c>
      <c r="H30" s="110">
        <v>4</v>
      </c>
      <c r="I30" s="110">
        <v>5</v>
      </c>
      <c r="J30" s="110">
        <v>6</v>
      </c>
    </row>
    <row r="31" spans="1:10" s="2" customFormat="1" ht="15" customHeight="1" x14ac:dyDescent="0.25">
      <c r="A31" s="137" t="s">
        <v>17</v>
      </c>
      <c r="B31" s="138"/>
      <c r="C31" s="138"/>
      <c r="D31" s="138"/>
      <c r="E31" s="139"/>
      <c r="F31" s="120">
        <v>0</v>
      </c>
      <c r="G31" s="120">
        <v>0</v>
      </c>
      <c r="H31" s="120">
        <v>0</v>
      </c>
      <c r="I31" s="120">
        <v>0</v>
      </c>
      <c r="J31" s="121">
        <v>0</v>
      </c>
    </row>
    <row r="32" spans="1:10" s="2" customFormat="1" ht="15" customHeight="1" x14ac:dyDescent="0.25">
      <c r="A32" s="142" t="s">
        <v>18</v>
      </c>
      <c r="B32" s="143"/>
      <c r="C32" s="143"/>
      <c r="D32" s="143"/>
      <c r="E32" s="143"/>
      <c r="F32" s="122">
        <f>F25+F31</f>
        <v>735.11000000000058</v>
      </c>
      <c r="G32" s="122">
        <f t="shared" ref="G32:J32" si="3">G25+G31</f>
        <v>0</v>
      </c>
      <c r="H32" s="122">
        <f t="shared" si="3"/>
        <v>0</v>
      </c>
      <c r="I32" s="122">
        <f t="shared" si="3"/>
        <v>0</v>
      </c>
      <c r="J32" s="123">
        <f t="shared" si="3"/>
        <v>0</v>
      </c>
    </row>
    <row r="33" spans="1:10" s="2" customFormat="1" ht="45" customHeight="1" x14ac:dyDescent="0.25">
      <c r="A33" s="145" t="s">
        <v>19</v>
      </c>
      <c r="B33" s="146"/>
      <c r="C33" s="146"/>
      <c r="D33" s="146"/>
      <c r="E33" s="147"/>
      <c r="F33" s="122">
        <f>F16+F24+F31-F32</f>
        <v>0</v>
      </c>
      <c r="G33" s="122">
        <f t="shared" ref="G33:J33" si="4">G16+G24+G31-G32</f>
        <v>0</v>
      </c>
      <c r="H33" s="122">
        <f t="shared" si="4"/>
        <v>0</v>
      </c>
      <c r="I33" s="122">
        <f t="shared" si="4"/>
        <v>0</v>
      </c>
      <c r="J33" s="123">
        <f t="shared" si="4"/>
        <v>0</v>
      </c>
    </row>
    <row r="34" spans="1:10" s="2" customFormat="1" ht="18" customHeight="1" x14ac:dyDescent="0.25">
      <c r="A34" s="35"/>
      <c r="B34" s="10"/>
      <c r="C34" s="10"/>
      <c r="D34" s="10"/>
      <c r="E34" s="10"/>
      <c r="F34" s="10"/>
      <c r="G34" s="10"/>
      <c r="H34" s="10"/>
      <c r="I34" s="10"/>
      <c r="J34" s="10"/>
    </row>
    <row r="35" spans="1:10" s="2" customFormat="1" ht="18" customHeight="1" x14ac:dyDescent="0.25">
      <c r="A35" s="148" t="s">
        <v>20</v>
      </c>
      <c r="B35" s="148"/>
      <c r="C35" s="148"/>
      <c r="D35" s="148"/>
      <c r="E35" s="148"/>
      <c r="F35" s="148"/>
      <c r="G35" s="148"/>
      <c r="H35" s="148"/>
      <c r="I35" s="148"/>
      <c r="J35" s="148"/>
    </row>
    <row r="36" spans="1:10" s="2" customFormat="1" ht="15.75" x14ac:dyDescent="0.25">
      <c r="A36" s="124"/>
      <c r="B36" s="125"/>
      <c r="C36" s="125"/>
      <c r="D36" s="125"/>
      <c r="E36" s="125"/>
      <c r="F36" s="125"/>
      <c r="G36" s="125"/>
      <c r="H36" s="126"/>
      <c r="I36" s="126"/>
      <c r="J36" s="126"/>
    </row>
    <row r="37" spans="1:10" s="2" customFormat="1" ht="31.5" x14ac:dyDescent="0.25">
      <c r="A37" s="134" t="s">
        <v>22</v>
      </c>
      <c r="B37" s="135"/>
      <c r="C37" s="135"/>
      <c r="D37" s="135"/>
      <c r="E37" s="136"/>
      <c r="F37" s="107" t="s">
        <v>13</v>
      </c>
      <c r="G37" s="107" t="s">
        <v>23</v>
      </c>
      <c r="H37" s="108" t="s">
        <v>24</v>
      </c>
      <c r="I37" s="108" t="s">
        <v>25</v>
      </c>
      <c r="J37" s="108" t="s">
        <v>26</v>
      </c>
    </row>
    <row r="38" spans="1:10" s="12" customFormat="1" ht="12" customHeight="1" x14ac:dyDescent="0.25">
      <c r="A38" s="144">
        <v>1</v>
      </c>
      <c r="B38" s="144"/>
      <c r="C38" s="144"/>
      <c r="D38" s="144"/>
      <c r="E38" s="144"/>
      <c r="F38" s="109">
        <v>2</v>
      </c>
      <c r="G38" s="109">
        <v>3</v>
      </c>
      <c r="H38" s="110">
        <v>4</v>
      </c>
      <c r="I38" s="110">
        <v>5</v>
      </c>
      <c r="J38" s="110">
        <v>6</v>
      </c>
    </row>
    <row r="39" spans="1:10" s="2" customFormat="1" ht="15.75" x14ac:dyDescent="0.25">
      <c r="A39" s="137" t="s">
        <v>17</v>
      </c>
      <c r="B39" s="138"/>
      <c r="C39" s="138"/>
      <c r="D39" s="138"/>
      <c r="E39" s="139"/>
      <c r="F39" s="120">
        <v>0</v>
      </c>
      <c r="G39" s="120">
        <f>F42</f>
        <v>0</v>
      </c>
      <c r="H39" s="120">
        <f>G42</f>
        <v>0</v>
      </c>
      <c r="I39" s="120">
        <f>H42</f>
        <v>0</v>
      </c>
      <c r="J39" s="121">
        <f>I42</f>
        <v>0</v>
      </c>
    </row>
    <row r="40" spans="1:10" s="2" customFormat="1" ht="28.5" customHeight="1" x14ac:dyDescent="0.25">
      <c r="A40" s="137" t="s">
        <v>21</v>
      </c>
      <c r="B40" s="138"/>
      <c r="C40" s="138"/>
      <c r="D40" s="138"/>
      <c r="E40" s="139"/>
      <c r="F40" s="120">
        <v>0</v>
      </c>
      <c r="G40" s="120">
        <v>0</v>
      </c>
      <c r="H40" s="120">
        <v>0</v>
      </c>
      <c r="I40" s="120">
        <v>0</v>
      </c>
      <c r="J40" s="121">
        <v>0</v>
      </c>
    </row>
    <row r="41" spans="1:10" s="2" customFormat="1" ht="25.5" customHeight="1" x14ac:dyDescent="0.25">
      <c r="A41" s="137" t="s">
        <v>59</v>
      </c>
      <c r="B41" s="140"/>
      <c r="C41" s="140"/>
      <c r="D41" s="140"/>
      <c r="E41" s="141"/>
      <c r="F41" s="120">
        <v>0</v>
      </c>
      <c r="G41" s="120">
        <v>0</v>
      </c>
      <c r="H41" s="120">
        <v>0</v>
      </c>
      <c r="I41" s="120">
        <v>0</v>
      </c>
      <c r="J41" s="121">
        <v>0</v>
      </c>
    </row>
    <row r="42" spans="1:10" s="2" customFormat="1" ht="15" customHeight="1" x14ac:dyDescent="0.25">
      <c r="A42" s="142" t="s">
        <v>18</v>
      </c>
      <c r="B42" s="143"/>
      <c r="C42" s="143"/>
      <c r="D42" s="143"/>
      <c r="E42" s="143"/>
      <c r="F42" s="127">
        <f>F39-F40+F41</f>
        <v>0</v>
      </c>
      <c r="G42" s="127">
        <f t="shared" ref="G42:J42" si="5">G39-G40+G41</f>
        <v>0</v>
      </c>
      <c r="H42" s="127">
        <f t="shared" si="5"/>
        <v>0</v>
      </c>
      <c r="I42" s="127">
        <f t="shared" si="5"/>
        <v>0</v>
      </c>
      <c r="J42" s="128">
        <f t="shared" si="5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Normal="100" workbookViewId="0">
      <selection activeCell="E26" sqref="E26"/>
    </sheetView>
  </sheetViews>
  <sheetFormatPr defaultColWidth="8.85546875" defaultRowHeight="12.75" x14ac:dyDescent="0.2"/>
  <cols>
    <col min="1" max="1" width="8.140625" style="41" bestFit="1" customWidth="1"/>
    <col min="2" max="2" width="44.7109375" style="41" customWidth="1"/>
    <col min="3" max="4" width="19.5703125" style="41" customWidth="1"/>
    <col min="5" max="8" width="19.42578125" style="41" customWidth="1"/>
    <col min="9" max="10" width="25.28515625" style="41" customWidth="1"/>
    <col min="11" max="16384" width="8.85546875" style="41"/>
  </cols>
  <sheetData>
    <row r="1" spans="1:10" x14ac:dyDescent="0.2">
      <c r="A1" s="39"/>
      <c r="B1" s="40"/>
      <c r="C1" s="40"/>
      <c r="D1" s="40"/>
      <c r="E1" s="40"/>
      <c r="F1" s="40"/>
      <c r="G1" s="40"/>
      <c r="H1" s="40"/>
      <c r="I1" s="40"/>
      <c r="J1" s="40"/>
    </row>
    <row r="2" spans="1:10" ht="15.6" customHeight="1" x14ac:dyDescent="0.2">
      <c r="A2" s="161" t="s">
        <v>27</v>
      </c>
      <c r="B2" s="161"/>
      <c r="C2" s="161"/>
      <c r="D2" s="161"/>
      <c r="E2" s="161"/>
      <c r="F2" s="161"/>
      <c r="G2" s="161"/>
      <c r="H2" s="42"/>
      <c r="I2" s="43"/>
      <c r="J2" s="43"/>
    </row>
    <row r="3" spans="1:10" x14ac:dyDescent="0.2">
      <c r="A3" s="40"/>
      <c r="B3" s="40"/>
      <c r="C3" s="40"/>
      <c r="D3" s="40"/>
      <c r="E3" s="40"/>
      <c r="F3" s="40"/>
      <c r="G3" s="40"/>
      <c r="H3" s="40"/>
      <c r="I3" s="13"/>
      <c r="J3" s="13"/>
    </row>
    <row r="4" spans="1:10" ht="15.6" customHeight="1" x14ac:dyDescent="0.2">
      <c r="A4" s="161" t="s">
        <v>28</v>
      </c>
      <c r="B4" s="161"/>
      <c r="C4" s="161"/>
      <c r="D4" s="161"/>
      <c r="E4" s="161"/>
      <c r="F4" s="161"/>
      <c r="G4" s="161"/>
      <c r="H4" s="42"/>
      <c r="I4" s="44"/>
      <c r="J4" s="44"/>
    </row>
    <row r="5" spans="1:10" x14ac:dyDescent="0.2">
      <c r="A5" s="40"/>
      <c r="B5" s="40"/>
      <c r="C5" s="40"/>
      <c r="D5" s="40"/>
      <c r="E5" s="40"/>
      <c r="F5" s="40"/>
      <c r="G5" s="40"/>
      <c r="H5" s="40"/>
      <c r="I5" s="13"/>
      <c r="J5" s="13"/>
    </row>
    <row r="6" spans="1:10" ht="63" x14ac:dyDescent="0.2">
      <c r="A6" s="46" t="s">
        <v>40</v>
      </c>
      <c r="B6" s="47" t="s">
        <v>22</v>
      </c>
      <c r="C6" s="48" t="s">
        <v>62</v>
      </c>
      <c r="D6" s="48" t="s">
        <v>61</v>
      </c>
      <c r="E6" s="46" t="s">
        <v>63</v>
      </c>
      <c r="F6" s="46" t="s">
        <v>64</v>
      </c>
      <c r="G6" s="46" t="s">
        <v>65</v>
      </c>
    </row>
    <row r="7" spans="1:10" s="45" customFormat="1" ht="15.75" x14ac:dyDescent="0.2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</row>
    <row r="8" spans="1:10" ht="15.75" x14ac:dyDescent="0.25">
      <c r="A8" s="50"/>
      <c r="B8" s="50" t="s">
        <v>29</v>
      </c>
      <c r="C8" s="51">
        <v>68758.539999999994</v>
      </c>
      <c r="D8" s="129">
        <v>96626</v>
      </c>
      <c r="E8" s="106">
        <v>87000</v>
      </c>
      <c r="F8" s="106">
        <v>87870</v>
      </c>
      <c r="G8" s="106">
        <v>90769</v>
      </c>
    </row>
    <row r="9" spans="1:10" ht="15.75" x14ac:dyDescent="0.25">
      <c r="A9" s="50">
        <v>6</v>
      </c>
      <c r="B9" s="50" t="s">
        <v>30</v>
      </c>
      <c r="C9" s="51">
        <v>68758.539999999994</v>
      </c>
      <c r="D9" s="129">
        <v>96626</v>
      </c>
      <c r="E9" s="52">
        <v>87000</v>
      </c>
      <c r="F9" s="52">
        <v>87870</v>
      </c>
      <c r="G9" s="52">
        <v>90769</v>
      </c>
    </row>
    <row r="10" spans="1:10" ht="31.5" x14ac:dyDescent="0.25">
      <c r="A10" s="53">
        <v>63</v>
      </c>
      <c r="B10" s="54" t="s">
        <v>31</v>
      </c>
      <c r="C10" s="55">
        <v>8500</v>
      </c>
      <c r="D10" s="86">
        <v>8600</v>
      </c>
      <c r="E10" s="52">
        <v>9500</v>
      </c>
      <c r="F10" s="52">
        <v>9595</v>
      </c>
      <c r="G10" s="52">
        <v>9595</v>
      </c>
    </row>
    <row r="11" spans="1:10" ht="24.75" customHeight="1" x14ac:dyDescent="0.25">
      <c r="A11" s="53">
        <v>633</v>
      </c>
      <c r="B11" s="54" t="s">
        <v>67</v>
      </c>
      <c r="C11" s="55">
        <v>8500</v>
      </c>
      <c r="D11" s="86">
        <v>8600</v>
      </c>
      <c r="E11" s="52">
        <v>9500</v>
      </c>
      <c r="F11" s="52">
        <v>9595</v>
      </c>
      <c r="G11" s="52">
        <v>9595</v>
      </c>
    </row>
    <row r="12" spans="1:10" ht="15.75" x14ac:dyDescent="0.25">
      <c r="A12" s="53">
        <v>6332</v>
      </c>
      <c r="B12" s="56" t="s">
        <v>68</v>
      </c>
      <c r="C12" s="55">
        <v>8500</v>
      </c>
      <c r="D12" s="86">
        <v>8600</v>
      </c>
      <c r="E12" s="52">
        <v>9500</v>
      </c>
      <c r="F12" s="52">
        <v>9595</v>
      </c>
      <c r="G12" s="52">
        <v>9595</v>
      </c>
    </row>
    <row r="13" spans="1:10" ht="15.75" x14ac:dyDescent="0.25">
      <c r="A13" s="53">
        <v>64</v>
      </c>
      <c r="B13" s="57" t="s">
        <v>69</v>
      </c>
      <c r="C13" s="55">
        <v>3.11</v>
      </c>
      <c r="D13" s="59"/>
      <c r="E13" s="52"/>
      <c r="F13" s="52"/>
      <c r="G13" s="52"/>
    </row>
    <row r="14" spans="1:10" ht="15.75" x14ac:dyDescent="0.25">
      <c r="A14" s="53">
        <v>641</v>
      </c>
      <c r="B14" s="56" t="s">
        <v>70</v>
      </c>
      <c r="C14" s="55">
        <v>3</v>
      </c>
      <c r="D14" s="59"/>
      <c r="E14" s="52"/>
      <c r="F14" s="52"/>
      <c r="G14" s="52"/>
    </row>
    <row r="15" spans="1:10" ht="15.75" x14ac:dyDescent="0.25">
      <c r="A15" s="53">
        <v>6413</v>
      </c>
      <c r="B15" s="56" t="s">
        <v>71</v>
      </c>
      <c r="C15" s="55">
        <v>3</v>
      </c>
      <c r="D15" s="59"/>
      <c r="E15" s="52"/>
      <c r="F15" s="52"/>
      <c r="G15" s="52"/>
    </row>
    <row r="16" spans="1:10" ht="15.75" x14ac:dyDescent="0.25">
      <c r="A16" s="58">
        <v>65</v>
      </c>
      <c r="B16" s="54" t="s">
        <v>72</v>
      </c>
      <c r="C16" s="59">
        <v>595.6</v>
      </c>
      <c r="D16" s="59">
        <v>600</v>
      </c>
      <c r="E16" s="52">
        <v>700</v>
      </c>
      <c r="F16" s="52">
        <v>707</v>
      </c>
      <c r="G16" s="52">
        <v>707</v>
      </c>
    </row>
    <row r="17" spans="1:7" ht="15.75" x14ac:dyDescent="0.25">
      <c r="A17" s="58">
        <v>652</v>
      </c>
      <c r="B17" s="54" t="s">
        <v>73</v>
      </c>
      <c r="C17" s="59">
        <v>595.6</v>
      </c>
      <c r="D17" s="59">
        <v>600</v>
      </c>
      <c r="E17" s="52">
        <v>700</v>
      </c>
      <c r="F17" s="52">
        <v>707</v>
      </c>
      <c r="G17" s="52">
        <v>707</v>
      </c>
    </row>
    <row r="18" spans="1:7" ht="15.75" x14ac:dyDescent="0.25">
      <c r="A18" s="60">
        <v>6526</v>
      </c>
      <c r="B18" s="54" t="s">
        <v>74</v>
      </c>
      <c r="C18" s="59">
        <v>595.6</v>
      </c>
      <c r="D18" s="59">
        <v>600</v>
      </c>
      <c r="E18" s="52">
        <v>700</v>
      </c>
      <c r="F18" s="52">
        <v>707</v>
      </c>
      <c r="G18" s="52">
        <v>707</v>
      </c>
    </row>
    <row r="19" spans="1:7" ht="22.5" customHeight="1" x14ac:dyDescent="0.25">
      <c r="A19" s="58">
        <v>67</v>
      </c>
      <c r="B19" s="61" t="s">
        <v>75</v>
      </c>
      <c r="C19" s="62">
        <v>59659.83</v>
      </c>
      <c r="D19" s="87">
        <v>87426</v>
      </c>
      <c r="E19" s="52">
        <v>76800</v>
      </c>
      <c r="F19" s="52">
        <v>77568</v>
      </c>
      <c r="G19" s="52">
        <v>80467</v>
      </c>
    </row>
    <row r="20" spans="1:7" ht="22.5" customHeight="1" x14ac:dyDescent="0.25">
      <c r="A20" s="58">
        <v>671</v>
      </c>
      <c r="B20" s="61" t="s">
        <v>75</v>
      </c>
      <c r="C20" s="62">
        <v>59659.83</v>
      </c>
      <c r="D20" s="87">
        <v>87426</v>
      </c>
      <c r="E20" s="52">
        <v>76800</v>
      </c>
      <c r="F20" s="52">
        <v>77568</v>
      </c>
      <c r="G20" s="52">
        <v>80467</v>
      </c>
    </row>
    <row r="21" spans="1:7" ht="15.75" x14ac:dyDescent="0.25">
      <c r="A21" s="64">
        <v>6711</v>
      </c>
      <c r="B21" s="64" t="s">
        <v>76</v>
      </c>
      <c r="C21" s="77">
        <v>59659.83</v>
      </c>
      <c r="D21" s="87">
        <v>87426</v>
      </c>
      <c r="E21" s="52">
        <v>76800</v>
      </c>
      <c r="F21" s="52">
        <v>77568</v>
      </c>
      <c r="G21" s="52">
        <v>80467</v>
      </c>
    </row>
    <row r="22" spans="1:7" ht="63" x14ac:dyDescent="0.2">
      <c r="A22" s="46" t="s">
        <v>40</v>
      </c>
      <c r="B22" s="47" t="s">
        <v>22</v>
      </c>
      <c r="C22" s="48" t="s">
        <v>62</v>
      </c>
      <c r="D22" s="48" t="s">
        <v>61</v>
      </c>
      <c r="E22" s="46" t="s">
        <v>63</v>
      </c>
      <c r="F22" s="46" t="s">
        <v>64</v>
      </c>
      <c r="G22" s="46" t="s">
        <v>65</v>
      </c>
    </row>
    <row r="23" spans="1:7" s="45" customFormat="1" ht="15.75" x14ac:dyDescent="0.2">
      <c r="A23" s="49">
        <v>1</v>
      </c>
      <c r="B23" s="49">
        <v>2</v>
      </c>
      <c r="C23" s="49">
        <v>3</v>
      </c>
      <c r="D23" s="49">
        <v>4</v>
      </c>
      <c r="E23" s="49">
        <v>5</v>
      </c>
      <c r="F23" s="49">
        <v>6</v>
      </c>
      <c r="G23" s="49">
        <v>7</v>
      </c>
    </row>
    <row r="24" spans="1:7" ht="15.75" x14ac:dyDescent="0.25">
      <c r="A24" s="50"/>
      <c r="B24" s="50" t="s">
        <v>33</v>
      </c>
      <c r="C24" s="78">
        <v>68023.429999999993</v>
      </c>
      <c r="D24" s="129">
        <v>96626</v>
      </c>
      <c r="E24" s="106">
        <v>87000</v>
      </c>
      <c r="F24" s="106">
        <v>87870</v>
      </c>
      <c r="G24" s="106">
        <v>90769</v>
      </c>
    </row>
    <row r="25" spans="1:7" ht="15.75" x14ac:dyDescent="0.25">
      <c r="A25" s="50">
        <v>3</v>
      </c>
      <c r="B25" s="50" t="s">
        <v>34</v>
      </c>
      <c r="C25" s="78">
        <v>57415.89</v>
      </c>
      <c r="D25" s="129">
        <v>86566</v>
      </c>
      <c r="E25" s="106">
        <v>76300</v>
      </c>
      <c r="F25" s="106">
        <v>77668</v>
      </c>
      <c r="G25" s="106">
        <v>80567</v>
      </c>
    </row>
    <row r="26" spans="1:7" ht="15.75" x14ac:dyDescent="0.25">
      <c r="A26" s="53">
        <v>31</v>
      </c>
      <c r="B26" s="54" t="s">
        <v>35</v>
      </c>
      <c r="C26" s="80">
        <v>47459.88</v>
      </c>
      <c r="D26" s="86">
        <v>66177</v>
      </c>
      <c r="E26" s="52">
        <v>64457</v>
      </c>
      <c r="F26" s="52">
        <v>63990</v>
      </c>
      <c r="G26" s="52">
        <v>66889</v>
      </c>
    </row>
    <row r="27" spans="1:7" ht="15.75" x14ac:dyDescent="0.25">
      <c r="A27" s="58">
        <v>32</v>
      </c>
      <c r="B27" s="65" t="s">
        <v>36</v>
      </c>
      <c r="C27" s="81">
        <v>9280.73</v>
      </c>
      <c r="D27" s="130">
        <v>18914</v>
      </c>
      <c r="E27" s="52">
        <v>11843</v>
      </c>
      <c r="F27" s="52">
        <v>12463</v>
      </c>
      <c r="G27" s="52">
        <v>12163</v>
      </c>
    </row>
    <row r="28" spans="1:7" ht="15.75" x14ac:dyDescent="0.25">
      <c r="A28" s="58">
        <v>34</v>
      </c>
      <c r="B28" s="65" t="s">
        <v>77</v>
      </c>
      <c r="C28" s="83">
        <v>675.28</v>
      </c>
      <c r="D28" s="83">
        <v>975</v>
      </c>
      <c r="E28" s="52"/>
      <c r="F28" s="52">
        <v>909</v>
      </c>
      <c r="G28" s="52">
        <v>909</v>
      </c>
    </row>
    <row r="29" spans="1:7" ht="15.75" x14ac:dyDescent="0.25">
      <c r="A29" s="67">
        <v>4</v>
      </c>
      <c r="B29" s="68" t="s">
        <v>37</v>
      </c>
      <c r="C29" s="84">
        <v>10607.54</v>
      </c>
      <c r="D29" s="129">
        <v>10060</v>
      </c>
      <c r="E29" s="106">
        <v>10100</v>
      </c>
      <c r="F29" s="106">
        <v>10201</v>
      </c>
      <c r="G29" s="106">
        <v>10201</v>
      </c>
    </row>
    <row r="30" spans="1:7" ht="31.5" x14ac:dyDescent="0.25">
      <c r="A30" s="53">
        <v>42</v>
      </c>
      <c r="B30" s="69" t="s">
        <v>78</v>
      </c>
      <c r="C30" s="80">
        <v>10607.54</v>
      </c>
      <c r="D30" s="86">
        <v>10060</v>
      </c>
      <c r="E30" s="52">
        <v>10100</v>
      </c>
      <c r="F30" s="52">
        <v>10201</v>
      </c>
      <c r="G30" s="52">
        <v>10201</v>
      </c>
    </row>
    <row r="31" spans="1:7" ht="15.75" x14ac:dyDescent="0.25">
      <c r="A31" s="64"/>
      <c r="B31" s="64"/>
      <c r="C31" s="64"/>
      <c r="D31" s="64"/>
      <c r="E31" s="64"/>
      <c r="F31" s="64"/>
      <c r="G31" s="64"/>
    </row>
    <row r="32" spans="1:7" ht="15.75" x14ac:dyDescent="0.25">
      <c r="A32" s="64"/>
      <c r="B32" s="64"/>
      <c r="C32" s="64"/>
      <c r="D32" s="64"/>
      <c r="E32" s="64"/>
      <c r="F32" s="64"/>
      <c r="G32" s="64"/>
    </row>
    <row r="33" spans="1:8" ht="15.6" customHeight="1" x14ac:dyDescent="0.2">
      <c r="A33" s="161" t="s">
        <v>38</v>
      </c>
      <c r="B33" s="161"/>
      <c r="C33" s="161"/>
      <c r="D33" s="161"/>
      <c r="E33" s="161"/>
      <c r="F33" s="161"/>
      <c r="G33" s="161"/>
    </row>
    <row r="34" spans="1:8" ht="15.75" x14ac:dyDescent="0.2">
      <c r="A34" s="38"/>
      <c r="B34" s="38"/>
      <c r="C34" s="38"/>
      <c r="D34" s="38"/>
      <c r="E34" s="38"/>
      <c r="F34" s="38"/>
      <c r="G34" s="38"/>
      <c r="H34" s="40"/>
    </row>
    <row r="35" spans="1:8" ht="63" x14ac:dyDescent="0.2">
      <c r="A35" s="46" t="s">
        <v>40</v>
      </c>
      <c r="B35" s="47" t="s">
        <v>22</v>
      </c>
      <c r="C35" s="48" t="s">
        <v>62</v>
      </c>
      <c r="D35" s="48" t="s">
        <v>61</v>
      </c>
      <c r="E35" s="46" t="s">
        <v>63</v>
      </c>
      <c r="F35" s="46" t="s">
        <v>64</v>
      </c>
      <c r="G35" s="46" t="s">
        <v>65</v>
      </c>
    </row>
    <row r="36" spans="1:8" s="45" customFormat="1" ht="15.75" x14ac:dyDescent="0.2">
      <c r="A36" s="49">
        <v>1</v>
      </c>
      <c r="B36" s="49">
        <v>2</v>
      </c>
      <c r="C36" s="49">
        <v>3</v>
      </c>
      <c r="D36" s="49">
        <v>4</v>
      </c>
      <c r="E36" s="49">
        <v>5</v>
      </c>
      <c r="F36" s="49">
        <v>6</v>
      </c>
      <c r="G36" s="49">
        <v>7</v>
      </c>
    </row>
    <row r="37" spans="1:8" ht="15.75" x14ac:dyDescent="0.25">
      <c r="A37" s="50"/>
      <c r="B37" s="50" t="s">
        <v>29</v>
      </c>
      <c r="C37" s="78">
        <v>68758.539999999994</v>
      </c>
      <c r="D37" s="129">
        <v>96626</v>
      </c>
      <c r="E37" s="106">
        <v>87000</v>
      </c>
      <c r="F37" s="106">
        <v>87870</v>
      </c>
      <c r="G37" s="106">
        <v>90769</v>
      </c>
    </row>
    <row r="38" spans="1:8" ht="15.75" x14ac:dyDescent="0.25">
      <c r="A38" s="50">
        <v>1</v>
      </c>
      <c r="B38" s="50" t="s">
        <v>41</v>
      </c>
      <c r="C38" s="78">
        <v>59659.83</v>
      </c>
      <c r="D38" s="129">
        <v>87426</v>
      </c>
      <c r="E38" s="106">
        <v>76800</v>
      </c>
      <c r="F38" s="106">
        <v>77068</v>
      </c>
      <c r="G38" s="106">
        <v>79967</v>
      </c>
    </row>
    <row r="39" spans="1:8" ht="15.75" x14ac:dyDescent="0.25">
      <c r="A39" s="53" t="s">
        <v>79</v>
      </c>
      <c r="B39" s="54" t="s">
        <v>80</v>
      </c>
      <c r="C39" s="79">
        <v>59659.83</v>
      </c>
      <c r="D39" s="86">
        <v>87426</v>
      </c>
      <c r="E39" s="52">
        <v>76800</v>
      </c>
      <c r="F39" s="52">
        <v>77068</v>
      </c>
      <c r="G39" s="52">
        <v>79967</v>
      </c>
    </row>
    <row r="40" spans="1:8" ht="15.75" x14ac:dyDescent="0.25">
      <c r="A40" s="71">
        <v>3</v>
      </c>
      <c r="B40" s="50" t="s">
        <v>42</v>
      </c>
      <c r="C40" s="85">
        <v>595.6</v>
      </c>
      <c r="D40" s="68">
        <v>600</v>
      </c>
      <c r="E40" s="106">
        <v>700</v>
      </c>
      <c r="F40" s="106">
        <v>707</v>
      </c>
      <c r="G40" s="106">
        <v>707</v>
      </c>
    </row>
    <row r="41" spans="1:8" ht="15.75" x14ac:dyDescent="0.25">
      <c r="A41" s="58" t="s">
        <v>81</v>
      </c>
      <c r="B41" s="61" t="s">
        <v>82</v>
      </c>
      <c r="C41" s="76">
        <v>595.6</v>
      </c>
      <c r="D41" s="69">
        <v>600</v>
      </c>
      <c r="E41" s="52">
        <v>700</v>
      </c>
      <c r="F41" s="52">
        <v>707</v>
      </c>
      <c r="G41" s="52">
        <v>707</v>
      </c>
    </row>
    <row r="42" spans="1:8" ht="15.75" x14ac:dyDescent="0.25">
      <c r="A42" s="71">
        <v>5</v>
      </c>
      <c r="B42" s="50" t="s">
        <v>83</v>
      </c>
      <c r="C42" s="129">
        <v>8500</v>
      </c>
      <c r="D42" s="129">
        <v>8600</v>
      </c>
      <c r="E42" s="106">
        <v>9500</v>
      </c>
      <c r="F42" s="106">
        <v>9595</v>
      </c>
      <c r="G42" s="106">
        <v>9595</v>
      </c>
    </row>
    <row r="43" spans="1:8" ht="15.75" x14ac:dyDescent="0.25">
      <c r="A43" s="58" t="s">
        <v>84</v>
      </c>
      <c r="B43" s="61" t="s">
        <v>85</v>
      </c>
      <c r="C43" s="87">
        <v>8500</v>
      </c>
      <c r="D43" s="86">
        <v>8600</v>
      </c>
      <c r="E43" s="52">
        <v>9500</v>
      </c>
      <c r="F43" s="52">
        <v>9595</v>
      </c>
      <c r="G43" s="52">
        <v>9595</v>
      </c>
    </row>
    <row r="44" spans="1:8" ht="15.75" x14ac:dyDescent="0.25">
      <c r="A44" s="58" t="s">
        <v>32</v>
      </c>
      <c r="B44" s="63"/>
      <c r="C44" s="63"/>
      <c r="D44" s="63"/>
      <c r="E44" s="52"/>
      <c r="F44" s="52"/>
      <c r="G44" s="52"/>
    </row>
    <row r="45" spans="1:8" ht="15.75" x14ac:dyDescent="0.25">
      <c r="A45" s="64"/>
      <c r="B45" s="64"/>
      <c r="C45" s="64"/>
      <c r="D45" s="64"/>
      <c r="E45" s="64"/>
      <c r="F45" s="64"/>
      <c r="G45" s="64"/>
    </row>
    <row r="46" spans="1:8" ht="63" x14ac:dyDescent="0.2">
      <c r="A46" s="46" t="s">
        <v>40</v>
      </c>
      <c r="B46" s="47" t="s">
        <v>22</v>
      </c>
      <c r="C46" s="48" t="s">
        <v>62</v>
      </c>
      <c r="D46" s="48" t="s">
        <v>61</v>
      </c>
      <c r="E46" s="46" t="s">
        <v>63</v>
      </c>
      <c r="F46" s="46" t="s">
        <v>64</v>
      </c>
      <c r="G46" s="46" t="s">
        <v>65</v>
      </c>
    </row>
    <row r="47" spans="1:8" s="45" customFormat="1" ht="15.75" x14ac:dyDescent="0.2">
      <c r="A47" s="49">
        <v>1</v>
      </c>
      <c r="B47" s="49">
        <v>2</v>
      </c>
      <c r="C47" s="49">
        <v>3</v>
      </c>
      <c r="D47" s="49">
        <v>4</v>
      </c>
      <c r="E47" s="49">
        <v>5</v>
      </c>
      <c r="F47" s="49">
        <v>6</v>
      </c>
      <c r="G47" s="49">
        <v>7</v>
      </c>
    </row>
    <row r="48" spans="1:8" ht="15.75" x14ac:dyDescent="0.25">
      <c r="A48" s="50"/>
      <c r="B48" s="50" t="s">
        <v>33</v>
      </c>
      <c r="C48" s="84">
        <v>68023.429999999993</v>
      </c>
      <c r="D48" s="129">
        <v>96626</v>
      </c>
      <c r="E48" s="106">
        <v>87000</v>
      </c>
      <c r="F48" s="106">
        <v>87870</v>
      </c>
      <c r="G48" s="106">
        <v>90769</v>
      </c>
    </row>
    <row r="49" spans="1:7" ht="15.75" x14ac:dyDescent="0.25">
      <c r="A49" s="50">
        <v>1</v>
      </c>
      <c r="B49" s="50" t="s">
        <v>41</v>
      </c>
      <c r="C49" s="84">
        <v>59659.83</v>
      </c>
      <c r="D49" s="129">
        <v>87426</v>
      </c>
      <c r="E49" s="106">
        <v>76800</v>
      </c>
      <c r="F49" s="106">
        <v>77068</v>
      </c>
      <c r="G49" s="106">
        <v>80466</v>
      </c>
    </row>
    <row r="50" spans="1:7" ht="15.75" x14ac:dyDescent="0.25">
      <c r="A50" s="131" t="s">
        <v>79</v>
      </c>
      <c r="B50" s="54" t="s">
        <v>80</v>
      </c>
      <c r="C50" s="80">
        <v>59659.83</v>
      </c>
      <c r="D50" s="86">
        <v>87426</v>
      </c>
      <c r="E50" s="52">
        <v>76800</v>
      </c>
      <c r="F50" s="52">
        <v>77068</v>
      </c>
      <c r="G50" s="52">
        <v>80466</v>
      </c>
    </row>
    <row r="51" spans="1:7" ht="15.75" x14ac:dyDescent="0.25">
      <c r="A51" s="71">
        <v>3</v>
      </c>
      <c r="B51" s="50" t="s">
        <v>42</v>
      </c>
      <c r="C51" s="68">
        <v>595.6</v>
      </c>
      <c r="D51" s="85">
        <v>600</v>
      </c>
      <c r="E51" s="106">
        <v>700</v>
      </c>
      <c r="F51" s="106">
        <v>707</v>
      </c>
      <c r="G51" s="106">
        <v>707</v>
      </c>
    </row>
    <row r="52" spans="1:7" ht="15.75" x14ac:dyDescent="0.25">
      <c r="A52" s="58" t="s">
        <v>81</v>
      </c>
      <c r="B52" s="61" t="s">
        <v>82</v>
      </c>
      <c r="C52" s="88">
        <v>595.6</v>
      </c>
      <c r="D52" s="59">
        <v>600</v>
      </c>
      <c r="E52" s="52">
        <v>700</v>
      </c>
      <c r="F52" s="52">
        <v>707</v>
      </c>
      <c r="G52" s="52">
        <v>707</v>
      </c>
    </row>
    <row r="53" spans="1:7" ht="15.75" x14ac:dyDescent="0.25">
      <c r="A53" s="71">
        <v>5</v>
      </c>
      <c r="B53" s="50" t="s">
        <v>83</v>
      </c>
      <c r="C53" s="132">
        <v>8500</v>
      </c>
      <c r="D53" s="129">
        <v>8600</v>
      </c>
      <c r="E53" s="106">
        <v>9500</v>
      </c>
      <c r="F53" s="106">
        <v>9595</v>
      </c>
      <c r="G53" s="106">
        <v>9595</v>
      </c>
    </row>
    <row r="54" spans="1:7" ht="31.5" x14ac:dyDescent="0.25">
      <c r="A54" s="58" t="s">
        <v>124</v>
      </c>
      <c r="B54" s="61" t="s">
        <v>126</v>
      </c>
      <c r="C54" s="90">
        <v>8500</v>
      </c>
      <c r="D54" s="87">
        <v>8200</v>
      </c>
      <c r="E54" s="52">
        <v>9500</v>
      </c>
      <c r="F54" s="52">
        <v>9595</v>
      </c>
      <c r="G54" s="52">
        <v>9595</v>
      </c>
    </row>
    <row r="55" spans="1:7" ht="15.75" x14ac:dyDescent="0.25">
      <c r="A55" s="58" t="s">
        <v>125</v>
      </c>
      <c r="B55" s="61" t="s">
        <v>127</v>
      </c>
      <c r="C55" s="89"/>
      <c r="D55" s="76">
        <v>400</v>
      </c>
      <c r="E55" s="52"/>
      <c r="F55" s="52"/>
      <c r="G55" s="52"/>
    </row>
    <row r="56" spans="1:7" ht="15.75" x14ac:dyDescent="0.25">
      <c r="A56" s="64"/>
      <c r="B56" s="64"/>
      <c r="C56" s="64"/>
      <c r="D56" s="64"/>
      <c r="E56" s="64"/>
      <c r="F56" s="64"/>
      <c r="G56" s="64"/>
    </row>
    <row r="57" spans="1:7" ht="15.75" x14ac:dyDescent="0.25">
      <c r="A57" s="64"/>
      <c r="B57" s="64"/>
      <c r="C57" s="64"/>
      <c r="D57" s="64"/>
      <c r="E57" s="64"/>
      <c r="F57" s="64"/>
      <c r="G57" s="64"/>
    </row>
    <row r="58" spans="1:7" ht="15.75" x14ac:dyDescent="0.25">
      <c r="A58" s="64"/>
      <c r="B58" s="161" t="s">
        <v>43</v>
      </c>
      <c r="C58" s="161"/>
      <c r="D58" s="161"/>
      <c r="E58" s="161"/>
      <c r="F58" s="161"/>
      <c r="G58" s="161"/>
    </row>
    <row r="59" spans="1:7" ht="15.75" x14ac:dyDescent="0.25">
      <c r="A59" s="64"/>
      <c r="B59" s="38"/>
      <c r="C59" s="38"/>
      <c r="D59" s="38"/>
      <c r="E59" s="38"/>
      <c r="F59" s="38"/>
      <c r="G59" s="38"/>
    </row>
    <row r="60" spans="1:7" ht="63" x14ac:dyDescent="0.2">
      <c r="A60" s="46" t="s">
        <v>40</v>
      </c>
      <c r="B60" s="47" t="s">
        <v>22</v>
      </c>
      <c r="C60" s="48" t="s">
        <v>62</v>
      </c>
      <c r="D60" s="48" t="s">
        <v>61</v>
      </c>
      <c r="E60" s="46" t="s">
        <v>63</v>
      </c>
      <c r="F60" s="46" t="s">
        <v>64</v>
      </c>
      <c r="G60" s="46" t="s">
        <v>65</v>
      </c>
    </row>
    <row r="61" spans="1:7" ht="15.75" x14ac:dyDescent="0.2">
      <c r="A61" s="49">
        <v>1</v>
      </c>
      <c r="B61" s="49">
        <v>2</v>
      </c>
      <c r="C61" s="49">
        <v>3</v>
      </c>
      <c r="D61" s="49">
        <v>4</v>
      </c>
      <c r="E61" s="49">
        <v>5</v>
      </c>
      <c r="F61" s="49">
        <v>6</v>
      </c>
      <c r="G61" s="49">
        <v>7</v>
      </c>
    </row>
    <row r="62" spans="1:7" ht="15.75" x14ac:dyDescent="0.25">
      <c r="A62" s="72"/>
      <c r="B62" s="50" t="s">
        <v>33</v>
      </c>
      <c r="C62" s="78">
        <v>68023.429999999993</v>
      </c>
      <c r="D62" s="129">
        <v>96626</v>
      </c>
      <c r="E62" s="106">
        <v>87000</v>
      </c>
      <c r="F62" s="106">
        <v>87870</v>
      </c>
      <c r="G62" s="106">
        <v>90769</v>
      </c>
    </row>
    <row r="63" spans="1:7" ht="15.75" x14ac:dyDescent="0.25">
      <c r="A63" s="72" t="s">
        <v>86</v>
      </c>
      <c r="B63" s="50" t="s">
        <v>87</v>
      </c>
      <c r="C63" s="78">
        <v>68023.429999999993</v>
      </c>
      <c r="D63" s="129">
        <v>96626</v>
      </c>
      <c r="E63" s="106">
        <v>87000</v>
      </c>
      <c r="F63" s="106">
        <v>87870</v>
      </c>
      <c r="G63" s="106">
        <v>90769</v>
      </c>
    </row>
    <row r="64" spans="1:7" ht="15.75" x14ac:dyDescent="0.25">
      <c r="A64" s="73" t="s">
        <v>88</v>
      </c>
      <c r="B64" s="54" t="s">
        <v>89</v>
      </c>
      <c r="C64" s="79">
        <v>68023.429999999993</v>
      </c>
      <c r="D64" s="86">
        <v>96626</v>
      </c>
      <c r="E64" s="52">
        <v>87000</v>
      </c>
      <c r="F64" s="52">
        <v>87870</v>
      </c>
      <c r="G64" s="52">
        <v>90769</v>
      </c>
    </row>
    <row r="65" spans="1:7" ht="15.75" x14ac:dyDescent="0.25">
      <c r="A65" s="74" t="s">
        <v>90</v>
      </c>
      <c r="B65" s="54" t="s">
        <v>89</v>
      </c>
      <c r="C65" s="79">
        <v>68023.429999999993</v>
      </c>
      <c r="D65" s="86">
        <v>96626</v>
      </c>
      <c r="E65" s="52">
        <v>87000</v>
      </c>
      <c r="F65" s="52">
        <v>87870</v>
      </c>
      <c r="G65" s="52">
        <v>90769</v>
      </c>
    </row>
    <row r="66" spans="1:7" ht="15.75" x14ac:dyDescent="0.25">
      <c r="A66" s="74" t="s">
        <v>32</v>
      </c>
      <c r="B66" s="66"/>
      <c r="C66" s="82"/>
      <c r="D66" s="66"/>
      <c r="E66" s="52"/>
      <c r="F66" s="52"/>
      <c r="G66" s="52"/>
    </row>
    <row r="67" spans="1:7" ht="15.75" x14ac:dyDescent="0.25">
      <c r="A67" s="75"/>
      <c r="B67" s="50"/>
      <c r="C67" s="59"/>
      <c r="D67" s="54"/>
      <c r="E67" s="52"/>
      <c r="F67" s="52"/>
      <c r="G67" s="52"/>
    </row>
    <row r="68" spans="1:7" ht="15.75" x14ac:dyDescent="0.25">
      <c r="A68" s="74"/>
      <c r="B68" s="61"/>
      <c r="C68" s="76"/>
      <c r="D68" s="61"/>
      <c r="E68" s="52"/>
      <c r="F68" s="52"/>
      <c r="G68" s="52"/>
    </row>
    <row r="69" spans="1:7" ht="15.75" x14ac:dyDescent="0.25">
      <c r="A69" s="74" t="s">
        <v>32</v>
      </c>
      <c r="B69" s="66"/>
      <c r="C69" s="66"/>
      <c r="D69" s="66"/>
      <c r="E69" s="52"/>
      <c r="F69" s="52"/>
      <c r="G69" s="52"/>
    </row>
    <row r="70" spans="1:7" ht="15.75" x14ac:dyDescent="0.25">
      <c r="A70" s="64"/>
      <c r="B70" s="64"/>
      <c r="C70" s="64"/>
      <c r="D70" s="64"/>
      <c r="E70" s="64"/>
      <c r="F70" s="64"/>
      <c r="G70" s="64"/>
    </row>
    <row r="71" spans="1:7" ht="15.75" x14ac:dyDescent="0.25">
      <c r="A71" s="64"/>
      <c r="B71" s="64"/>
      <c r="C71" s="64"/>
      <c r="D71" s="64"/>
      <c r="E71" s="64"/>
      <c r="F71" s="64"/>
      <c r="G71" s="64"/>
    </row>
    <row r="72" spans="1:7" ht="15.75" x14ac:dyDescent="0.25">
      <c r="A72" s="64"/>
      <c r="B72" s="64"/>
      <c r="C72" s="64"/>
      <c r="D72" s="64"/>
      <c r="E72" s="64"/>
      <c r="F72" s="64"/>
      <c r="G72" s="64"/>
    </row>
    <row r="73" spans="1:7" ht="15.75" x14ac:dyDescent="0.25">
      <c r="A73" s="64"/>
      <c r="B73" s="64"/>
      <c r="C73" s="64"/>
      <c r="D73" s="64"/>
      <c r="E73" s="64"/>
      <c r="F73" s="64"/>
      <c r="G73" s="64"/>
    </row>
    <row r="74" spans="1:7" ht="15.75" x14ac:dyDescent="0.25">
      <c r="A74" s="64"/>
      <c r="B74" s="64"/>
      <c r="C74" s="64"/>
      <c r="D74" s="64"/>
      <c r="E74" s="64"/>
      <c r="F74" s="64"/>
      <c r="G74" s="64"/>
    </row>
    <row r="75" spans="1:7" ht="15.75" x14ac:dyDescent="0.25">
      <c r="A75" s="64"/>
      <c r="B75" s="64"/>
      <c r="C75" s="64"/>
      <c r="D75" s="64"/>
      <c r="E75" s="64"/>
      <c r="F75" s="64"/>
      <c r="G75" s="64"/>
    </row>
  </sheetData>
  <mergeCells count="4">
    <mergeCell ref="B58:G58"/>
    <mergeCell ref="A2:G2"/>
    <mergeCell ref="A4:G4"/>
    <mergeCell ref="A33:G3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1" max="6" man="1"/>
    <brk id="5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H28" sqref="H28"/>
    </sheetView>
  </sheetViews>
  <sheetFormatPr defaultColWidth="8.85546875" defaultRowHeight="15" x14ac:dyDescent="0.25"/>
  <cols>
    <col min="1" max="1" width="7.85546875" style="12" bestFit="1" customWidth="1"/>
    <col min="2" max="2" width="44.7109375" style="12" customWidth="1"/>
    <col min="3" max="4" width="19.5703125" style="12" customWidth="1"/>
    <col min="5" max="8" width="19.42578125" style="12" customWidth="1"/>
    <col min="9" max="10" width="25.28515625" style="12" customWidth="1"/>
    <col min="11" max="16384" width="8.85546875" style="12"/>
  </cols>
  <sheetData>
    <row r="1" spans="1:10" ht="18.75" x14ac:dyDescent="0.25">
      <c r="A1" s="31"/>
      <c r="B1" s="11"/>
      <c r="C1" s="11"/>
      <c r="D1" s="11"/>
      <c r="E1" s="11"/>
      <c r="F1" s="11"/>
      <c r="G1" s="11"/>
      <c r="H1" s="11"/>
      <c r="I1" s="11"/>
      <c r="J1" s="11"/>
    </row>
    <row r="2" spans="1:10" ht="15.6" customHeight="1" x14ac:dyDescent="0.25">
      <c r="A2" s="161" t="s">
        <v>44</v>
      </c>
      <c r="B2" s="161"/>
      <c r="C2" s="161"/>
      <c r="D2" s="161"/>
      <c r="E2" s="161"/>
      <c r="F2" s="161"/>
      <c r="G2" s="161"/>
      <c r="H2" s="30"/>
      <c r="I2" s="14"/>
      <c r="J2" s="14"/>
    </row>
    <row r="3" spans="1:10" ht="18.75" x14ac:dyDescent="0.25">
      <c r="A3" s="11"/>
      <c r="B3" s="11"/>
      <c r="C3" s="11"/>
      <c r="D3" s="11"/>
      <c r="E3" s="11"/>
      <c r="F3" s="11"/>
      <c r="G3" s="11"/>
      <c r="H3" s="11"/>
      <c r="I3" s="13"/>
      <c r="J3" s="13"/>
    </row>
    <row r="4" spans="1:10" ht="15.6" customHeight="1" x14ac:dyDescent="0.25">
      <c r="A4" s="161" t="s">
        <v>45</v>
      </c>
      <c r="B4" s="161"/>
      <c r="C4" s="161"/>
      <c r="D4" s="161"/>
      <c r="E4" s="161"/>
      <c r="F4" s="161"/>
      <c r="G4" s="161"/>
      <c r="H4" s="30"/>
      <c r="I4" s="15"/>
      <c r="J4" s="15"/>
    </row>
    <row r="5" spans="1:10" ht="18.75" x14ac:dyDescent="0.25">
      <c r="A5" s="11"/>
      <c r="B5" s="11"/>
      <c r="C5" s="11"/>
      <c r="D5" s="11"/>
      <c r="E5" s="11"/>
      <c r="F5" s="11"/>
      <c r="G5" s="11"/>
      <c r="H5" s="11"/>
      <c r="I5" s="13"/>
      <c r="J5" s="13"/>
    </row>
    <row r="6" spans="1:10" ht="25.5" x14ac:dyDescent="0.25">
      <c r="A6" s="16" t="s">
        <v>40</v>
      </c>
      <c r="B6" s="17" t="s">
        <v>22</v>
      </c>
      <c r="C6" s="18" t="s">
        <v>62</v>
      </c>
      <c r="D6" s="18" t="s">
        <v>61</v>
      </c>
      <c r="E6" s="16" t="s">
        <v>63</v>
      </c>
      <c r="F6" s="16" t="s">
        <v>64</v>
      </c>
      <c r="G6" s="16" t="s">
        <v>65</v>
      </c>
    </row>
    <row r="7" spans="1:10" s="20" customFormat="1" ht="11.25" x14ac:dyDescent="0.2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spans="1:10" x14ac:dyDescent="0.25">
      <c r="A8" s="21">
        <v>8</v>
      </c>
      <c r="B8" s="21" t="s">
        <v>46</v>
      </c>
      <c r="C8" s="21"/>
      <c r="D8" s="21"/>
      <c r="E8" s="22"/>
      <c r="F8" s="22"/>
      <c r="G8" s="22"/>
    </row>
    <row r="9" spans="1:10" x14ac:dyDescent="0.25">
      <c r="A9" s="29">
        <v>84</v>
      </c>
      <c r="B9" s="23" t="s">
        <v>47</v>
      </c>
      <c r="C9" s="21"/>
      <c r="D9" s="21"/>
      <c r="E9" s="22"/>
      <c r="F9" s="22"/>
      <c r="G9" s="22"/>
    </row>
    <row r="10" spans="1:10" x14ac:dyDescent="0.25">
      <c r="A10" s="29" t="s">
        <v>32</v>
      </c>
      <c r="B10" s="24"/>
      <c r="C10" s="23"/>
      <c r="D10" s="23"/>
      <c r="E10" s="22"/>
      <c r="F10" s="22"/>
      <c r="G10" s="22"/>
    </row>
    <row r="11" spans="1:10" x14ac:dyDescent="0.25">
      <c r="A11" s="21">
        <v>5</v>
      </c>
      <c r="B11" s="25" t="s">
        <v>48</v>
      </c>
      <c r="C11" s="23"/>
      <c r="D11" s="23"/>
      <c r="E11" s="22"/>
      <c r="F11" s="22"/>
      <c r="G11" s="22"/>
    </row>
    <row r="12" spans="1:10" x14ac:dyDescent="0.25">
      <c r="A12" s="29">
        <v>54</v>
      </c>
      <c r="B12" s="26" t="s">
        <v>49</v>
      </c>
      <c r="C12" s="23"/>
      <c r="D12" s="23"/>
      <c r="E12" s="22"/>
      <c r="F12" s="22"/>
      <c r="G12" s="22"/>
    </row>
    <row r="13" spans="1:10" x14ac:dyDescent="0.25">
      <c r="A13" s="29" t="s">
        <v>32</v>
      </c>
      <c r="B13" s="25"/>
      <c r="C13" s="23"/>
      <c r="D13" s="23"/>
      <c r="E13" s="22"/>
      <c r="F13" s="22"/>
      <c r="G13" s="22"/>
    </row>
    <row r="16" spans="1:10" ht="15.75" x14ac:dyDescent="0.25">
      <c r="B16" s="161" t="s">
        <v>50</v>
      </c>
      <c r="C16" s="161"/>
      <c r="D16" s="161"/>
      <c r="E16" s="161"/>
      <c r="F16" s="161"/>
      <c r="G16" s="161"/>
    </row>
    <row r="17" spans="1:7" ht="18.75" x14ac:dyDescent="0.25">
      <c r="B17" s="11"/>
      <c r="C17" s="11"/>
      <c r="D17" s="11"/>
      <c r="E17" s="11"/>
      <c r="F17" s="11"/>
      <c r="G17" s="11"/>
    </row>
    <row r="18" spans="1:7" ht="25.5" x14ac:dyDescent="0.25">
      <c r="A18" s="16" t="s">
        <v>40</v>
      </c>
      <c r="B18" s="17" t="s">
        <v>22</v>
      </c>
      <c r="C18" s="18" t="s">
        <v>62</v>
      </c>
      <c r="D18" s="18" t="s">
        <v>61</v>
      </c>
      <c r="E18" s="16" t="s">
        <v>66</v>
      </c>
      <c r="F18" s="16" t="s">
        <v>64</v>
      </c>
      <c r="G18" s="16" t="s">
        <v>26</v>
      </c>
    </row>
    <row r="19" spans="1:7" ht="10.15" customHeight="1" x14ac:dyDescent="0.25">
      <c r="A19" s="19">
        <v>1</v>
      </c>
      <c r="B19" s="19">
        <v>2</v>
      </c>
      <c r="C19" s="19">
        <v>3</v>
      </c>
      <c r="D19" s="19">
        <v>4</v>
      </c>
      <c r="E19" s="19">
        <v>5</v>
      </c>
      <c r="F19" s="19">
        <v>6</v>
      </c>
      <c r="G19" s="19">
        <v>7</v>
      </c>
    </row>
    <row r="20" spans="1:7" x14ac:dyDescent="0.25">
      <c r="A20" s="21">
        <v>8</v>
      </c>
      <c r="B20" s="21" t="s">
        <v>57</v>
      </c>
      <c r="C20" s="21"/>
      <c r="D20" s="21"/>
      <c r="E20" s="22"/>
      <c r="F20" s="22"/>
      <c r="G20" s="22"/>
    </row>
    <row r="21" spans="1:7" x14ac:dyDescent="0.25">
      <c r="A21" s="29">
        <v>81</v>
      </c>
      <c r="B21" s="23" t="s">
        <v>58</v>
      </c>
      <c r="C21" s="23"/>
      <c r="D21" s="23"/>
      <c r="E21" s="22"/>
      <c r="F21" s="22"/>
      <c r="G21" s="22"/>
    </row>
    <row r="22" spans="1:7" x14ac:dyDescent="0.25">
      <c r="A22" s="34" t="s">
        <v>32</v>
      </c>
      <c r="B22" s="23"/>
      <c r="C22" s="32"/>
      <c r="D22" s="32"/>
      <c r="E22" s="32"/>
      <c r="F22" s="32"/>
      <c r="G22" s="32"/>
    </row>
    <row r="23" spans="1:7" x14ac:dyDescent="0.25">
      <c r="A23" s="32"/>
      <c r="B23" s="28"/>
      <c r="C23" s="32"/>
      <c r="D23" s="32"/>
      <c r="E23" s="32"/>
      <c r="F23" s="32"/>
      <c r="G23" s="32"/>
    </row>
    <row r="24" spans="1:7" x14ac:dyDescent="0.25">
      <c r="A24" s="32"/>
      <c r="B24" s="21" t="s">
        <v>51</v>
      </c>
      <c r="C24" s="32"/>
      <c r="D24" s="32"/>
      <c r="E24" s="32"/>
      <c r="F24" s="32"/>
      <c r="G24" s="32"/>
    </row>
    <row r="25" spans="1:7" x14ac:dyDescent="0.25">
      <c r="A25" s="21">
        <v>1</v>
      </c>
      <c r="B25" s="21" t="s">
        <v>41</v>
      </c>
      <c r="C25" s="21"/>
      <c r="D25" s="21"/>
      <c r="E25" s="22"/>
      <c r="F25" s="22"/>
      <c r="G25" s="22"/>
    </row>
    <row r="26" spans="1:7" x14ac:dyDescent="0.25">
      <c r="A26" s="29">
        <v>11</v>
      </c>
      <c r="B26" s="23" t="s">
        <v>41</v>
      </c>
      <c r="C26" s="23"/>
      <c r="D26" s="23"/>
      <c r="E26" s="22"/>
      <c r="F26" s="22"/>
      <c r="G26" s="22"/>
    </row>
    <row r="27" spans="1:7" x14ac:dyDescent="0.25">
      <c r="A27" s="34" t="s">
        <v>32</v>
      </c>
      <c r="B27" s="27"/>
      <c r="C27" s="32"/>
      <c r="D27" s="32"/>
      <c r="E27" s="32"/>
      <c r="F27" s="32"/>
      <c r="G27" s="32"/>
    </row>
    <row r="28" spans="1:7" x14ac:dyDescent="0.25">
      <c r="A28" s="21">
        <v>3</v>
      </c>
      <c r="B28" s="21" t="s">
        <v>42</v>
      </c>
      <c r="C28" s="21"/>
      <c r="D28" s="21"/>
      <c r="E28" s="22"/>
      <c r="F28" s="22"/>
      <c r="G28" s="22"/>
    </row>
    <row r="29" spans="1:7" x14ac:dyDescent="0.25">
      <c r="A29" s="29">
        <v>31</v>
      </c>
      <c r="B29" s="23" t="s">
        <v>42</v>
      </c>
      <c r="C29" s="23"/>
      <c r="D29" s="23"/>
      <c r="E29" s="22"/>
      <c r="F29" s="22"/>
      <c r="G29" s="22"/>
    </row>
    <row r="30" spans="1:7" x14ac:dyDescent="0.25">
      <c r="A30" s="21">
        <v>4</v>
      </c>
      <c r="B30" s="21" t="s">
        <v>56</v>
      </c>
      <c r="C30" s="21"/>
      <c r="D30" s="21"/>
      <c r="E30" s="22"/>
      <c r="F30" s="22"/>
      <c r="G30" s="22"/>
    </row>
    <row r="31" spans="1:7" x14ac:dyDescent="0.25">
      <c r="A31" s="29">
        <v>43</v>
      </c>
      <c r="B31" s="23" t="s">
        <v>55</v>
      </c>
      <c r="C31" s="23"/>
      <c r="D31" s="23"/>
      <c r="E31" s="22"/>
      <c r="F31" s="22"/>
      <c r="G31" s="22"/>
    </row>
    <row r="32" spans="1:7" x14ac:dyDescent="0.25">
      <c r="A32" s="29" t="s">
        <v>32</v>
      </c>
      <c r="B32" s="23"/>
      <c r="C32" s="23"/>
      <c r="D32" s="23"/>
      <c r="E32" s="22"/>
      <c r="F32" s="22"/>
      <c r="G32" s="2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topLeftCell="A37" workbookViewId="0">
      <selection activeCell="F14" sqref="F14"/>
    </sheetView>
  </sheetViews>
  <sheetFormatPr defaultColWidth="8.85546875" defaultRowHeight="15" x14ac:dyDescent="0.25"/>
  <cols>
    <col min="1" max="1" width="35.28515625" style="12" customWidth="1"/>
    <col min="2" max="2" width="34.28515625" style="12" customWidth="1"/>
    <col min="3" max="7" width="25.28515625" style="12" customWidth="1"/>
    <col min="8" max="16384" width="8.85546875" style="12"/>
  </cols>
  <sheetData>
    <row r="1" spans="1:7" ht="18.75" x14ac:dyDescent="0.25">
      <c r="A1" s="31"/>
      <c r="B1" s="11"/>
      <c r="C1" s="11"/>
      <c r="D1" s="11"/>
      <c r="E1" s="11"/>
      <c r="F1" s="13"/>
      <c r="G1" s="13"/>
    </row>
    <row r="2" spans="1:7" ht="15.75" x14ac:dyDescent="0.25">
      <c r="A2" s="161" t="s">
        <v>52</v>
      </c>
      <c r="B2" s="162"/>
      <c r="C2" s="162"/>
      <c r="D2" s="162"/>
      <c r="E2" s="162"/>
      <c r="F2" s="162"/>
      <c r="G2" s="162"/>
    </row>
    <row r="3" spans="1:7" ht="18.75" x14ac:dyDescent="0.25">
      <c r="A3" s="11"/>
      <c r="B3" s="11"/>
      <c r="C3" s="11"/>
      <c r="D3" s="11"/>
      <c r="E3" s="11"/>
      <c r="F3" s="13"/>
      <c r="G3" s="13"/>
    </row>
    <row r="4" spans="1:7" ht="31.5" x14ac:dyDescent="0.25">
      <c r="A4" s="46" t="s">
        <v>53</v>
      </c>
      <c r="B4" s="46" t="s">
        <v>22</v>
      </c>
      <c r="C4" s="48" t="s">
        <v>62</v>
      </c>
      <c r="D4" s="48" t="s">
        <v>61</v>
      </c>
      <c r="E4" s="46" t="s">
        <v>63</v>
      </c>
      <c r="F4" s="46" t="s">
        <v>64</v>
      </c>
      <c r="G4" s="46" t="s">
        <v>65</v>
      </c>
    </row>
    <row r="5" spans="1:7" s="20" customFormat="1" ht="15.75" x14ac:dyDescent="0.2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49">
        <v>6</v>
      </c>
      <c r="G5" s="49">
        <v>7</v>
      </c>
    </row>
    <row r="6" spans="1:7" ht="31.5" x14ac:dyDescent="0.25">
      <c r="A6" s="91" t="s">
        <v>91</v>
      </c>
      <c r="B6" s="92" t="s">
        <v>128</v>
      </c>
      <c r="C6" s="106">
        <v>68023.429999999993</v>
      </c>
      <c r="D6" s="106">
        <v>96626</v>
      </c>
      <c r="E6" s="106">
        <v>87000</v>
      </c>
      <c r="F6" s="106">
        <v>87870</v>
      </c>
      <c r="G6" s="106">
        <v>90769</v>
      </c>
    </row>
    <row r="7" spans="1:7" ht="31.5" x14ac:dyDescent="0.25">
      <c r="A7" s="91" t="s">
        <v>92</v>
      </c>
      <c r="B7" s="92" t="s">
        <v>93</v>
      </c>
      <c r="C7" s="52">
        <v>68023.429999999993</v>
      </c>
      <c r="D7" s="52">
        <v>96626</v>
      </c>
      <c r="E7" s="52">
        <v>87000</v>
      </c>
      <c r="F7" s="52">
        <v>87870</v>
      </c>
      <c r="G7" s="52">
        <v>90769</v>
      </c>
    </row>
    <row r="8" spans="1:7" ht="15.75" x14ac:dyDescent="0.25">
      <c r="A8" s="91" t="s">
        <v>94</v>
      </c>
      <c r="B8" s="92" t="s">
        <v>97</v>
      </c>
      <c r="C8" s="52">
        <v>68023.429999999993</v>
      </c>
      <c r="D8" s="52">
        <v>96626</v>
      </c>
      <c r="E8" s="52">
        <v>87000</v>
      </c>
      <c r="F8" s="52">
        <v>87870</v>
      </c>
      <c r="G8" s="52">
        <v>90769</v>
      </c>
    </row>
    <row r="9" spans="1:7" ht="15.75" x14ac:dyDescent="0.25">
      <c r="A9" s="91" t="s">
        <v>95</v>
      </c>
      <c r="B9" s="92" t="s">
        <v>96</v>
      </c>
      <c r="C9" s="52">
        <v>57415</v>
      </c>
      <c r="D9" s="52">
        <v>86566</v>
      </c>
      <c r="E9" s="52">
        <v>87000</v>
      </c>
      <c r="F9" s="52">
        <v>87870</v>
      </c>
      <c r="G9" s="52">
        <v>90769</v>
      </c>
    </row>
    <row r="10" spans="1:7" ht="15.75" x14ac:dyDescent="0.25">
      <c r="A10" s="104" t="s">
        <v>79</v>
      </c>
      <c r="B10" s="103" t="s">
        <v>80</v>
      </c>
      <c r="C10" s="52">
        <v>57415</v>
      </c>
      <c r="D10" s="52">
        <v>86066</v>
      </c>
      <c r="E10" s="52">
        <v>76300</v>
      </c>
      <c r="F10" s="52">
        <v>77068</v>
      </c>
      <c r="G10" s="52">
        <v>80466</v>
      </c>
    </row>
    <row r="11" spans="1:7" ht="15.75" x14ac:dyDescent="0.25">
      <c r="A11" s="105">
        <v>3</v>
      </c>
      <c r="B11" s="103" t="s">
        <v>34</v>
      </c>
      <c r="C11" s="52">
        <v>57415</v>
      </c>
      <c r="D11" s="52">
        <v>86066</v>
      </c>
      <c r="E11" s="52">
        <v>76300</v>
      </c>
      <c r="F11" s="52">
        <v>77668</v>
      </c>
      <c r="G11" s="52">
        <v>80567</v>
      </c>
    </row>
    <row r="12" spans="1:7" ht="15.75" x14ac:dyDescent="0.25">
      <c r="A12" s="95">
        <v>31</v>
      </c>
      <c r="B12" s="92" t="s">
        <v>35</v>
      </c>
      <c r="C12" s="106">
        <v>47459.88</v>
      </c>
      <c r="D12" s="106">
        <v>66177</v>
      </c>
      <c r="E12" s="106">
        <f>(E13+E15+E18)</f>
        <v>64457</v>
      </c>
      <c r="F12" s="106">
        <v>63990</v>
      </c>
      <c r="G12" s="106">
        <v>66889</v>
      </c>
    </row>
    <row r="13" spans="1:7" ht="15.75" x14ac:dyDescent="0.25">
      <c r="A13" s="105">
        <v>311</v>
      </c>
      <c r="B13" s="103" t="s">
        <v>98</v>
      </c>
      <c r="C13" s="52">
        <v>37682.28</v>
      </c>
      <c r="D13" s="52">
        <v>52770</v>
      </c>
      <c r="E13" s="52">
        <v>44128</v>
      </c>
      <c r="F13" s="52">
        <v>43660</v>
      </c>
      <c r="G13" s="52">
        <v>45660</v>
      </c>
    </row>
    <row r="14" spans="1:7" ht="15.75" x14ac:dyDescent="0.25">
      <c r="A14" s="105">
        <v>3111</v>
      </c>
      <c r="B14" s="103" t="s">
        <v>99</v>
      </c>
      <c r="C14" s="52">
        <v>37682.28</v>
      </c>
      <c r="D14" s="52">
        <v>52770</v>
      </c>
      <c r="E14" s="52">
        <v>44128</v>
      </c>
      <c r="F14" s="52">
        <v>43660</v>
      </c>
      <c r="G14" s="52">
        <v>45660</v>
      </c>
    </row>
    <row r="15" spans="1:7" ht="15.75" x14ac:dyDescent="0.25">
      <c r="A15" s="105">
        <v>312</v>
      </c>
      <c r="B15" s="103" t="s">
        <v>100</v>
      </c>
      <c r="C15" s="52">
        <v>3560</v>
      </c>
      <c r="D15" s="52">
        <v>4700</v>
      </c>
      <c r="E15" s="52">
        <v>12438</v>
      </c>
      <c r="F15" s="52">
        <v>12562.38</v>
      </c>
      <c r="G15" s="52">
        <v>12562</v>
      </c>
    </row>
    <row r="16" spans="1:7" ht="15.75" x14ac:dyDescent="0.25">
      <c r="A16" s="105">
        <v>3121</v>
      </c>
      <c r="B16" s="103" t="s">
        <v>100</v>
      </c>
      <c r="C16" s="52">
        <v>3560</v>
      </c>
      <c r="D16" s="52">
        <v>4700</v>
      </c>
      <c r="E16" s="52">
        <v>4000</v>
      </c>
      <c r="F16" s="52">
        <v>4040</v>
      </c>
      <c r="G16" s="52">
        <v>4040</v>
      </c>
    </row>
    <row r="17" spans="1:7" ht="15.75" x14ac:dyDescent="0.25">
      <c r="A17" s="105">
        <v>31214</v>
      </c>
      <c r="B17" s="103" t="s">
        <v>131</v>
      </c>
      <c r="C17" s="52"/>
      <c r="D17" s="52"/>
      <c r="E17" s="52">
        <v>8438</v>
      </c>
      <c r="F17" s="52">
        <v>8522.3799999999992</v>
      </c>
      <c r="G17" s="52">
        <v>8522</v>
      </c>
    </row>
    <row r="18" spans="1:7" ht="15.75" x14ac:dyDescent="0.25">
      <c r="A18" s="105">
        <v>313</v>
      </c>
      <c r="B18" s="103" t="s">
        <v>101</v>
      </c>
      <c r="C18" s="52">
        <v>6217.6</v>
      </c>
      <c r="D18" s="52">
        <v>8707</v>
      </c>
      <c r="E18" s="52">
        <v>7891</v>
      </c>
      <c r="F18" s="52">
        <v>7768</v>
      </c>
      <c r="G18" s="52">
        <v>8667</v>
      </c>
    </row>
    <row r="19" spans="1:7" ht="15.75" x14ac:dyDescent="0.25">
      <c r="A19" s="105">
        <v>3132</v>
      </c>
      <c r="B19" s="103" t="s">
        <v>102</v>
      </c>
      <c r="C19" s="52">
        <v>6217.6</v>
      </c>
      <c r="D19" s="52">
        <v>8707</v>
      </c>
      <c r="E19" s="52">
        <v>7891</v>
      </c>
      <c r="F19" s="52">
        <v>7768</v>
      </c>
      <c r="G19" s="52">
        <v>8667</v>
      </c>
    </row>
    <row r="20" spans="1:7" ht="15.75" x14ac:dyDescent="0.25">
      <c r="A20" s="95">
        <v>32</v>
      </c>
      <c r="B20" s="92" t="s">
        <v>36</v>
      </c>
      <c r="C20" s="106">
        <v>9280.73</v>
      </c>
      <c r="D20" s="106">
        <v>18914</v>
      </c>
      <c r="E20" s="106">
        <v>11843</v>
      </c>
      <c r="F20" s="106">
        <v>12163</v>
      </c>
      <c r="G20" s="106">
        <v>12163</v>
      </c>
    </row>
    <row r="21" spans="1:7" ht="15.75" x14ac:dyDescent="0.25">
      <c r="A21" s="105">
        <v>321</v>
      </c>
      <c r="B21" s="103" t="s">
        <v>103</v>
      </c>
      <c r="C21" s="52">
        <v>170</v>
      </c>
      <c r="D21" s="52">
        <v>1700</v>
      </c>
      <c r="E21" s="52">
        <v>1000</v>
      </c>
      <c r="F21" s="52">
        <v>1010</v>
      </c>
      <c r="G21" s="52">
        <v>1010</v>
      </c>
    </row>
    <row r="22" spans="1:7" ht="15.75" x14ac:dyDescent="0.25">
      <c r="A22" s="105">
        <v>3211</v>
      </c>
      <c r="B22" s="103" t="s">
        <v>129</v>
      </c>
      <c r="C22" s="52"/>
      <c r="D22" s="52">
        <v>1200</v>
      </c>
      <c r="E22" s="52">
        <v>500</v>
      </c>
      <c r="F22" s="52">
        <v>505</v>
      </c>
      <c r="G22" s="52">
        <v>505</v>
      </c>
    </row>
    <row r="23" spans="1:7" ht="15.75" x14ac:dyDescent="0.25">
      <c r="A23" s="105">
        <v>3213</v>
      </c>
      <c r="B23" s="103" t="s">
        <v>104</v>
      </c>
      <c r="C23" s="52">
        <v>170</v>
      </c>
      <c r="D23" s="52">
        <v>500</v>
      </c>
      <c r="E23" s="52">
        <v>500</v>
      </c>
      <c r="F23" s="52">
        <v>505</v>
      </c>
      <c r="G23" s="52">
        <v>505</v>
      </c>
    </row>
    <row r="24" spans="1:7" ht="15.75" x14ac:dyDescent="0.25">
      <c r="A24" s="105">
        <v>322</v>
      </c>
      <c r="B24" s="103" t="s">
        <v>105</v>
      </c>
      <c r="C24" s="52">
        <v>1986</v>
      </c>
      <c r="D24" s="52">
        <v>7757</v>
      </c>
      <c r="E24" s="52">
        <f>(E25+E26+E27+E28)</f>
        <v>3323</v>
      </c>
      <c r="F24" s="52">
        <v>3356</v>
      </c>
      <c r="G24" s="52">
        <v>3356</v>
      </c>
    </row>
    <row r="25" spans="1:7" ht="15.75" x14ac:dyDescent="0.25">
      <c r="A25" s="105">
        <v>3221</v>
      </c>
      <c r="B25" s="103" t="s">
        <v>106</v>
      </c>
      <c r="C25" s="52">
        <v>1085.3499999999999</v>
      </c>
      <c r="D25" s="52">
        <v>3234</v>
      </c>
      <c r="E25" s="52">
        <v>1100</v>
      </c>
      <c r="F25" s="52">
        <v>1111</v>
      </c>
      <c r="G25" s="52">
        <v>1111</v>
      </c>
    </row>
    <row r="26" spans="1:7" ht="15.75" x14ac:dyDescent="0.25">
      <c r="A26" s="105">
        <v>3223</v>
      </c>
      <c r="B26" s="103" t="s">
        <v>107</v>
      </c>
      <c r="C26" s="52">
        <v>589.67999999999995</v>
      </c>
      <c r="D26" s="52">
        <v>1823</v>
      </c>
      <c r="E26" s="52">
        <v>938</v>
      </c>
      <c r="F26" s="52">
        <v>947</v>
      </c>
      <c r="G26" s="52">
        <v>947</v>
      </c>
    </row>
    <row r="27" spans="1:7" ht="15.75" x14ac:dyDescent="0.25">
      <c r="A27" s="105">
        <v>3224</v>
      </c>
      <c r="B27" s="103" t="s">
        <v>108</v>
      </c>
      <c r="C27" s="52">
        <v>270.7</v>
      </c>
      <c r="D27" s="52">
        <v>1900</v>
      </c>
      <c r="E27" s="52">
        <v>825</v>
      </c>
      <c r="F27" s="52">
        <v>833</v>
      </c>
      <c r="G27" s="52">
        <v>833</v>
      </c>
    </row>
    <row r="28" spans="1:7" ht="15.75" x14ac:dyDescent="0.25">
      <c r="A28" s="105">
        <v>3225</v>
      </c>
      <c r="B28" s="103" t="s">
        <v>109</v>
      </c>
      <c r="C28" s="52">
        <v>39.5</v>
      </c>
      <c r="D28" s="52">
        <v>800</v>
      </c>
      <c r="E28" s="52">
        <v>460</v>
      </c>
      <c r="F28" s="52">
        <v>467</v>
      </c>
      <c r="G28" s="52">
        <v>467</v>
      </c>
    </row>
    <row r="29" spans="1:7" ht="15.75" x14ac:dyDescent="0.25">
      <c r="A29" s="105">
        <v>323</v>
      </c>
      <c r="B29" s="103" t="s">
        <v>110</v>
      </c>
      <c r="C29" s="52">
        <v>5275</v>
      </c>
      <c r="D29" s="52">
        <v>8857</v>
      </c>
      <c r="E29" s="52">
        <f>(E30+E31+E32+E33+E34+E35+E36)</f>
        <v>6920</v>
      </c>
      <c r="F29" s="52">
        <v>6585</v>
      </c>
      <c r="G29" s="52">
        <v>6585</v>
      </c>
    </row>
    <row r="30" spans="1:7" ht="15.75" x14ac:dyDescent="0.25">
      <c r="A30" s="105">
        <v>3231</v>
      </c>
      <c r="B30" s="103" t="s">
        <v>111</v>
      </c>
      <c r="C30" s="52">
        <v>882.46</v>
      </c>
      <c r="D30" s="52">
        <v>1301</v>
      </c>
      <c r="E30" s="52">
        <v>920</v>
      </c>
      <c r="F30" s="52">
        <v>556</v>
      </c>
      <c r="G30" s="52">
        <v>556</v>
      </c>
    </row>
    <row r="31" spans="1:7" ht="15.75" x14ac:dyDescent="0.25">
      <c r="A31" s="105">
        <v>3233</v>
      </c>
      <c r="B31" s="103" t="s">
        <v>112</v>
      </c>
      <c r="C31" s="52">
        <v>368.82</v>
      </c>
      <c r="D31" s="52">
        <v>650</v>
      </c>
      <c r="E31" s="52">
        <v>550</v>
      </c>
      <c r="F31" s="52">
        <v>606</v>
      </c>
      <c r="G31" s="52">
        <v>606</v>
      </c>
    </row>
    <row r="32" spans="1:7" ht="15.75" x14ac:dyDescent="0.25">
      <c r="A32" s="105">
        <v>3234</v>
      </c>
      <c r="B32" s="103" t="s">
        <v>113</v>
      </c>
      <c r="C32" s="52">
        <v>672.72</v>
      </c>
      <c r="D32" s="52">
        <v>1297</v>
      </c>
      <c r="E32" s="52">
        <v>1000</v>
      </c>
      <c r="F32" s="52">
        <v>606</v>
      </c>
      <c r="G32" s="52">
        <v>606</v>
      </c>
    </row>
    <row r="33" spans="1:7" ht="15.75" x14ac:dyDescent="0.25">
      <c r="A33" s="105">
        <v>3237</v>
      </c>
      <c r="B33" s="103" t="s">
        <v>135</v>
      </c>
      <c r="C33" s="52">
        <v>1900</v>
      </c>
      <c r="D33" s="52">
        <v>1900</v>
      </c>
      <c r="E33" s="52">
        <v>1900</v>
      </c>
      <c r="F33" s="52">
        <v>1919</v>
      </c>
      <c r="G33" s="52">
        <v>1919</v>
      </c>
    </row>
    <row r="34" spans="1:7" ht="15.75" x14ac:dyDescent="0.25">
      <c r="A34" s="105">
        <v>3237</v>
      </c>
      <c r="B34" s="103" t="s">
        <v>136</v>
      </c>
      <c r="C34" s="52">
        <v>398</v>
      </c>
      <c r="D34" s="52">
        <v>400</v>
      </c>
      <c r="E34" s="52">
        <v>550</v>
      </c>
      <c r="F34" s="52">
        <v>555.5</v>
      </c>
      <c r="G34" s="52">
        <v>556</v>
      </c>
    </row>
    <row r="35" spans="1:7" ht="15.75" x14ac:dyDescent="0.25">
      <c r="A35" s="105">
        <v>3238</v>
      </c>
      <c r="B35" s="103" t="s">
        <v>115</v>
      </c>
      <c r="C35" s="52">
        <v>1423.32</v>
      </c>
      <c r="D35" s="52">
        <v>2500</v>
      </c>
      <c r="E35" s="52">
        <v>1500</v>
      </c>
      <c r="F35" s="52">
        <v>1515</v>
      </c>
      <c r="G35" s="52">
        <v>1515</v>
      </c>
    </row>
    <row r="36" spans="1:7" ht="15.75" x14ac:dyDescent="0.25">
      <c r="A36" s="105">
        <v>3239</v>
      </c>
      <c r="B36" s="103" t="s">
        <v>116</v>
      </c>
      <c r="C36" s="52"/>
      <c r="D36" s="52">
        <v>500</v>
      </c>
      <c r="E36" s="52">
        <v>500</v>
      </c>
      <c r="F36" s="52">
        <v>505</v>
      </c>
      <c r="G36" s="52">
        <v>505</v>
      </c>
    </row>
    <row r="37" spans="1:7" ht="24.75" customHeight="1" x14ac:dyDescent="0.25">
      <c r="A37" s="105">
        <v>329</v>
      </c>
      <c r="B37" s="103" t="s">
        <v>117</v>
      </c>
      <c r="C37" s="52">
        <v>200</v>
      </c>
      <c r="D37" s="52">
        <v>600</v>
      </c>
      <c r="E37" s="52">
        <v>600</v>
      </c>
      <c r="F37" s="52">
        <v>606</v>
      </c>
      <c r="G37" s="52">
        <v>606</v>
      </c>
    </row>
    <row r="38" spans="1:7" ht="15.75" x14ac:dyDescent="0.25">
      <c r="A38" s="105">
        <v>3293</v>
      </c>
      <c r="B38" s="103" t="s">
        <v>118</v>
      </c>
      <c r="C38" s="52">
        <v>200</v>
      </c>
      <c r="D38" s="52">
        <v>200</v>
      </c>
      <c r="E38" s="52">
        <v>200</v>
      </c>
      <c r="F38" s="52">
        <v>202</v>
      </c>
      <c r="G38" s="52">
        <v>202</v>
      </c>
    </row>
    <row r="39" spans="1:7" ht="23.25" customHeight="1" x14ac:dyDescent="0.25">
      <c r="A39" s="105">
        <v>3299</v>
      </c>
      <c r="B39" s="103" t="s">
        <v>117</v>
      </c>
      <c r="C39" s="52"/>
      <c r="D39" s="52">
        <v>400</v>
      </c>
      <c r="E39" s="52">
        <v>400</v>
      </c>
      <c r="F39" s="52">
        <v>404</v>
      </c>
      <c r="G39" s="52">
        <v>404</v>
      </c>
    </row>
    <row r="40" spans="1:7" ht="23.25" customHeight="1" x14ac:dyDescent="0.25">
      <c r="A40" s="95">
        <v>34</v>
      </c>
      <c r="B40" s="92" t="s">
        <v>77</v>
      </c>
      <c r="C40" s="106">
        <v>675.28</v>
      </c>
      <c r="D40" s="106">
        <v>975</v>
      </c>
      <c r="E40" s="106"/>
      <c r="F40" s="106">
        <v>909</v>
      </c>
      <c r="G40" s="106">
        <v>909</v>
      </c>
    </row>
    <row r="41" spans="1:7" ht="23.25" customHeight="1" x14ac:dyDescent="0.25">
      <c r="A41" s="105">
        <v>343</v>
      </c>
      <c r="B41" s="103" t="s">
        <v>119</v>
      </c>
      <c r="C41" s="52">
        <v>675.28</v>
      </c>
      <c r="D41" s="52">
        <v>975</v>
      </c>
      <c r="E41" s="52"/>
      <c r="F41" s="52">
        <v>909</v>
      </c>
      <c r="G41" s="52">
        <v>909</v>
      </c>
    </row>
    <row r="42" spans="1:7" ht="31.5" x14ac:dyDescent="0.25">
      <c r="A42" s="105">
        <v>3431</v>
      </c>
      <c r="B42" s="103" t="s">
        <v>120</v>
      </c>
      <c r="C42" s="52">
        <v>675.28</v>
      </c>
      <c r="D42" s="52">
        <v>975</v>
      </c>
      <c r="E42" s="52"/>
      <c r="F42" s="52">
        <v>909</v>
      </c>
      <c r="G42" s="52">
        <v>909</v>
      </c>
    </row>
    <row r="43" spans="1:7" ht="23.25" customHeight="1" x14ac:dyDescent="0.25">
      <c r="A43" s="105" t="s">
        <v>81</v>
      </c>
      <c r="B43" s="103" t="s">
        <v>82</v>
      </c>
      <c r="C43" s="52">
        <v>400</v>
      </c>
      <c r="D43" s="52">
        <v>500</v>
      </c>
      <c r="E43" s="52">
        <v>600</v>
      </c>
      <c r="F43" s="52">
        <v>606</v>
      </c>
      <c r="G43" s="52">
        <v>606</v>
      </c>
    </row>
    <row r="44" spans="1:7" ht="23.25" customHeight="1" x14ac:dyDescent="0.25">
      <c r="A44" s="105">
        <v>3221</v>
      </c>
      <c r="B44" s="103" t="s">
        <v>106</v>
      </c>
      <c r="C44" s="52">
        <v>200</v>
      </c>
      <c r="D44" s="52">
        <v>500</v>
      </c>
      <c r="E44" s="52">
        <v>600</v>
      </c>
      <c r="F44" s="52">
        <v>606</v>
      </c>
      <c r="G44" s="52">
        <v>606</v>
      </c>
    </row>
    <row r="45" spans="1:7" ht="15.75" x14ac:dyDescent="0.25">
      <c r="A45" s="105">
        <v>3237</v>
      </c>
      <c r="B45" s="103" t="s">
        <v>114</v>
      </c>
      <c r="C45" s="52">
        <v>200</v>
      </c>
      <c r="D45" s="52"/>
      <c r="E45" s="52"/>
      <c r="F45" s="52"/>
      <c r="G45" s="52"/>
    </row>
    <row r="46" spans="1:7" ht="31.5" x14ac:dyDescent="0.25">
      <c r="A46" s="95" t="s">
        <v>121</v>
      </c>
      <c r="B46" s="92" t="s">
        <v>122</v>
      </c>
      <c r="C46" s="106">
        <v>10607.54</v>
      </c>
      <c r="D46" s="106">
        <v>10060</v>
      </c>
      <c r="E46" s="106">
        <v>10100</v>
      </c>
      <c r="F46" s="106">
        <v>10201</v>
      </c>
      <c r="G46" s="106">
        <v>10201</v>
      </c>
    </row>
    <row r="47" spans="1:7" ht="15.75" x14ac:dyDescent="0.25">
      <c r="A47" s="105" t="s">
        <v>79</v>
      </c>
      <c r="B47" s="103" t="s">
        <v>80</v>
      </c>
      <c r="C47" s="52">
        <v>300</v>
      </c>
      <c r="D47" s="52">
        <v>1360</v>
      </c>
      <c r="E47" s="52">
        <v>500</v>
      </c>
      <c r="F47" s="52">
        <v>505</v>
      </c>
      <c r="G47" s="52">
        <v>505</v>
      </c>
    </row>
    <row r="48" spans="1:7" ht="15.75" x14ac:dyDescent="0.25">
      <c r="A48" s="105">
        <v>4241</v>
      </c>
      <c r="B48" s="103" t="s">
        <v>123</v>
      </c>
      <c r="C48" s="52">
        <v>300</v>
      </c>
      <c r="D48" s="52">
        <v>500</v>
      </c>
      <c r="E48" s="52">
        <v>500</v>
      </c>
      <c r="F48" s="52">
        <v>505</v>
      </c>
      <c r="G48" s="52">
        <v>505</v>
      </c>
    </row>
    <row r="49" spans="1:7" ht="15.75" x14ac:dyDescent="0.25">
      <c r="A49" s="105">
        <v>4221</v>
      </c>
      <c r="B49" s="103" t="s">
        <v>134</v>
      </c>
      <c r="C49" s="52"/>
      <c r="D49" s="52">
        <v>860</v>
      </c>
      <c r="E49" s="52"/>
      <c r="F49" s="52"/>
      <c r="G49" s="52"/>
    </row>
    <row r="50" spans="1:7" ht="31.5" x14ac:dyDescent="0.25">
      <c r="A50" s="105" t="s">
        <v>124</v>
      </c>
      <c r="B50" s="103" t="s">
        <v>132</v>
      </c>
      <c r="C50" s="52">
        <v>9507.5400000000009</v>
      </c>
      <c r="D50" s="52">
        <v>8200</v>
      </c>
      <c r="E50" s="52">
        <v>9500</v>
      </c>
      <c r="F50" s="52">
        <v>9595</v>
      </c>
      <c r="G50" s="52">
        <v>9595</v>
      </c>
    </row>
    <row r="51" spans="1:7" ht="15.75" x14ac:dyDescent="0.25">
      <c r="A51" s="105">
        <v>4241</v>
      </c>
      <c r="B51" s="103" t="s">
        <v>123</v>
      </c>
      <c r="C51" s="52">
        <v>9507.5400000000009</v>
      </c>
      <c r="D51" s="52">
        <v>8200</v>
      </c>
      <c r="E51" s="52">
        <v>9500</v>
      </c>
      <c r="F51" s="52">
        <v>9595</v>
      </c>
      <c r="G51" s="52">
        <v>9595</v>
      </c>
    </row>
    <row r="52" spans="1:7" ht="31.5" x14ac:dyDescent="0.25">
      <c r="A52" s="105" t="s">
        <v>125</v>
      </c>
      <c r="B52" s="103" t="s">
        <v>133</v>
      </c>
      <c r="C52" s="52">
        <v>800</v>
      </c>
      <c r="D52" s="52">
        <v>400</v>
      </c>
      <c r="E52" s="52"/>
      <c r="F52" s="52"/>
      <c r="G52" s="52"/>
    </row>
    <row r="53" spans="1:7" ht="15.75" x14ac:dyDescent="0.25">
      <c r="A53" s="105">
        <v>4241</v>
      </c>
      <c r="B53" s="103" t="s">
        <v>123</v>
      </c>
      <c r="C53" s="52">
        <v>800</v>
      </c>
      <c r="D53" s="52">
        <v>400</v>
      </c>
      <c r="E53" s="52"/>
      <c r="F53" s="52"/>
      <c r="G53" s="52"/>
    </row>
    <row r="54" spans="1:7" ht="15.75" x14ac:dyDescent="0.25">
      <c r="A54" s="105" t="s">
        <v>81</v>
      </c>
      <c r="B54" s="103" t="s">
        <v>82</v>
      </c>
      <c r="C54" s="52"/>
      <c r="D54" s="52">
        <v>100</v>
      </c>
      <c r="E54" s="52">
        <v>100</v>
      </c>
      <c r="F54" s="52">
        <v>101</v>
      </c>
      <c r="G54" s="52">
        <v>101</v>
      </c>
    </row>
    <row r="55" spans="1:7" ht="15.75" x14ac:dyDescent="0.25">
      <c r="A55" s="105">
        <v>4241</v>
      </c>
      <c r="B55" s="103" t="s">
        <v>123</v>
      </c>
      <c r="C55" s="52"/>
      <c r="D55" s="52">
        <v>100</v>
      </c>
      <c r="E55" s="52">
        <v>100</v>
      </c>
      <c r="F55" s="52">
        <v>101</v>
      </c>
      <c r="G55" s="52">
        <v>101</v>
      </c>
    </row>
    <row r="56" spans="1:7" s="33" customFormat="1" ht="15.75" x14ac:dyDescent="0.25">
      <c r="A56" s="95"/>
      <c r="B56" s="92"/>
      <c r="C56" s="96"/>
      <c r="D56" s="96"/>
      <c r="E56" s="96"/>
      <c r="F56" s="96"/>
      <c r="G56" s="96"/>
    </row>
    <row r="57" spans="1:7" ht="15.75" x14ac:dyDescent="0.25">
      <c r="A57" s="97"/>
      <c r="B57" s="92"/>
      <c r="C57" s="52"/>
      <c r="D57" s="52"/>
      <c r="E57" s="52"/>
      <c r="F57" s="52"/>
      <c r="G57" s="52"/>
    </row>
    <row r="58" spans="1:7" ht="15.75" x14ac:dyDescent="0.25">
      <c r="A58" s="98"/>
      <c r="B58" s="93"/>
      <c r="C58" s="52"/>
      <c r="D58" s="52"/>
      <c r="E58" s="52"/>
      <c r="F58" s="52"/>
      <c r="G58" s="70"/>
    </row>
    <row r="59" spans="1:7" ht="15.75" x14ac:dyDescent="0.25">
      <c r="A59" s="99"/>
      <c r="B59" s="100"/>
      <c r="C59" s="52"/>
      <c r="D59" s="52"/>
      <c r="E59" s="52"/>
      <c r="F59" s="52"/>
      <c r="G59" s="70"/>
    </row>
    <row r="60" spans="1:7" ht="15.75" x14ac:dyDescent="0.25">
      <c r="A60" s="101"/>
      <c r="B60" s="100"/>
      <c r="C60" s="52"/>
      <c r="D60" s="52"/>
      <c r="E60" s="52"/>
      <c r="F60" s="52"/>
      <c r="G60" s="70"/>
    </row>
    <row r="61" spans="1:7" ht="15.75" x14ac:dyDescent="0.25">
      <c r="A61" s="95"/>
      <c r="B61" s="92"/>
      <c r="C61" s="52"/>
      <c r="D61" s="52"/>
      <c r="E61" s="52"/>
      <c r="F61" s="52"/>
      <c r="G61" s="52"/>
    </row>
    <row r="62" spans="1:7" ht="15.75" x14ac:dyDescent="0.25">
      <c r="A62" s="102"/>
      <c r="B62" s="93"/>
      <c r="C62" s="52"/>
      <c r="D62" s="52"/>
      <c r="E62" s="52"/>
      <c r="F62" s="52"/>
      <c r="G62" s="70"/>
    </row>
    <row r="63" spans="1:7" ht="15.75" x14ac:dyDescent="0.25">
      <c r="A63" s="99"/>
      <c r="B63" s="100"/>
      <c r="C63" s="52"/>
      <c r="D63" s="52"/>
      <c r="E63" s="52"/>
      <c r="F63" s="52"/>
      <c r="G63" s="70"/>
    </row>
    <row r="64" spans="1:7" ht="15.75" x14ac:dyDescent="0.25">
      <c r="A64" s="101"/>
      <c r="B64" s="100"/>
      <c r="C64" s="52"/>
      <c r="D64" s="52"/>
      <c r="E64" s="52"/>
      <c r="F64" s="52"/>
      <c r="G64" s="70"/>
    </row>
    <row r="65" spans="1:7" ht="15.75" x14ac:dyDescent="0.25">
      <c r="A65" s="103" t="s">
        <v>39</v>
      </c>
      <c r="B65" s="103"/>
      <c r="C65" s="52"/>
      <c r="D65" s="52"/>
      <c r="E65" s="52"/>
      <c r="F65" s="52"/>
      <c r="G65" s="70"/>
    </row>
    <row r="66" spans="1:7" ht="15.75" x14ac:dyDescent="0.25">
      <c r="A66" s="91"/>
      <c r="B66" s="92"/>
      <c r="C66" s="52"/>
      <c r="D66" s="52"/>
      <c r="E66" s="52"/>
      <c r="F66" s="52"/>
      <c r="G66" s="52"/>
    </row>
    <row r="67" spans="1:7" ht="15.75" x14ac:dyDescent="0.25">
      <c r="A67" s="94"/>
      <c r="B67" s="93"/>
      <c r="C67" s="52"/>
      <c r="D67" s="52"/>
      <c r="E67" s="52"/>
      <c r="F67" s="52"/>
      <c r="G67" s="52"/>
    </row>
    <row r="68" spans="1:7" s="33" customFormat="1" ht="15.75" x14ac:dyDescent="0.25">
      <c r="A68" s="95"/>
      <c r="B68" s="92"/>
      <c r="C68" s="96"/>
      <c r="D68" s="96"/>
      <c r="E68" s="96"/>
      <c r="F68" s="96"/>
      <c r="G68" s="96"/>
    </row>
    <row r="69" spans="1:7" ht="15.75" x14ac:dyDescent="0.25">
      <c r="A69" s="97"/>
      <c r="B69" s="92"/>
      <c r="C69" s="52"/>
      <c r="D69" s="52"/>
      <c r="E69" s="52"/>
      <c r="F69" s="52"/>
      <c r="G69" s="52"/>
    </row>
    <row r="70" spans="1:7" ht="15.75" x14ac:dyDescent="0.25">
      <c r="A70" s="98"/>
      <c r="B70" s="93"/>
      <c r="C70" s="52"/>
      <c r="D70" s="52"/>
      <c r="E70" s="52"/>
      <c r="F70" s="52"/>
      <c r="G70" s="70"/>
    </row>
    <row r="71" spans="1:7" ht="15.75" x14ac:dyDescent="0.25">
      <c r="A71" s="99"/>
      <c r="B71" s="100"/>
      <c r="C71" s="52"/>
      <c r="D71" s="52"/>
      <c r="E71" s="52"/>
      <c r="F71" s="52"/>
      <c r="G71" s="70"/>
    </row>
    <row r="72" spans="1:7" ht="15.75" x14ac:dyDescent="0.25">
      <c r="A72" s="101"/>
      <c r="B72" s="100"/>
      <c r="C72" s="52"/>
      <c r="D72" s="52"/>
      <c r="E72" s="52"/>
      <c r="F72" s="52"/>
      <c r="G72" s="70"/>
    </row>
    <row r="73" spans="1:7" ht="15.75" x14ac:dyDescent="0.25">
      <c r="A73" s="98"/>
      <c r="B73" s="93"/>
      <c r="C73" s="52"/>
      <c r="D73" s="52"/>
      <c r="E73" s="52"/>
      <c r="F73" s="52"/>
      <c r="G73" s="70"/>
    </row>
    <row r="74" spans="1:7" ht="15.75" x14ac:dyDescent="0.25">
      <c r="A74" s="99"/>
      <c r="B74" s="100"/>
      <c r="C74" s="52"/>
      <c r="D74" s="52"/>
      <c r="E74" s="52"/>
      <c r="F74" s="52"/>
      <c r="G74" s="70"/>
    </row>
    <row r="75" spans="1:7" ht="15.75" x14ac:dyDescent="0.25">
      <c r="A75" s="101"/>
      <c r="B75" s="100"/>
      <c r="C75" s="52"/>
      <c r="D75" s="52"/>
      <c r="E75" s="52"/>
      <c r="F75" s="52"/>
      <c r="G75" s="70"/>
    </row>
    <row r="76" spans="1:7" ht="15.75" x14ac:dyDescent="0.25">
      <c r="A76" s="100" t="s">
        <v>54</v>
      </c>
      <c r="B76" s="100"/>
      <c r="C76" s="52"/>
      <c r="D76" s="52"/>
      <c r="E76" s="52"/>
      <c r="F76" s="52"/>
      <c r="G76" s="70"/>
    </row>
    <row r="77" spans="1:7" x14ac:dyDescent="0.25">
      <c r="A77" s="12" t="s">
        <v>60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